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7460" tabRatio="500"/>
  </bookViews>
  <sheets>
    <sheet name="Blad1" sheetId="1" r:id="rId1"/>
  </sheets>
  <definedNames>
    <definedName name="page9" localSheetId="0">Blad1!$A$25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7" i="1" l="1"/>
  <c r="AA6" i="1"/>
  <c r="X6" i="1"/>
  <c r="X7" i="1"/>
  <c r="AA42" i="1"/>
  <c r="AA41" i="1"/>
  <c r="AA40" i="1"/>
  <c r="AA39" i="1"/>
  <c r="AA38" i="1"/>
  <c r="AA37" i="1"/>
  <c r="AA36" i="1"/>
  <c r="AA33" i="1"/>
  <c r="AA32" i="1"/>
  <c r="AA31" i="1"/>
  <c r="AA30" i="1"/>
  <c r="AA29" i="1"/>
  <c r="AA28" i="1"/>
  <c r="AA27" i="1"/>
  <c r="AA13" i="1"/>
  <c r="AA14" i="1"/>
  <c r="AA15" i="1"/>
  <c r="AA16" i="1"/>
  <c r="AA17" i="1"/>
  <c r="AA12" i="1"/>
  <c r="X15" i="1"/>
  <c r="X16" i="1"/>
  <c r="X17" i="1"/>
  <c r="X14" i="1"/>
  <c r="X13" i="1"/>
  <c r="X12" i="1"/>
  <c r="X23" i="1"/>
  <c r="X22" i="1"/>
  <c r="X21" i="1"/>
  <c r="X33" i="1"/>
  <c r="X32" i="1"/>
  <c r="X31" i="1"/>
  <c r="X30" i="1"/>
  <c r="X29" i="1"/>
  <c r="X28" i="1"/>
  <c r="X27" i="1"/>
  <c r="X42" i="1"/>
  <c r="X41" i="1"/>
  <c r="X40" i="1"/>
  <c r="X39" i="1"/>
  <c r="X38" i="1"/>
  <c r="X37" i="1"/>
  <c r="X36" i="1"/>
  <c r="AA46" i="1"/>
  <c r="AA47" i="1"/>
  <c r="AA48" i="1"/>
  <c r="AA49" i="1"/>
  <c r="AA50" i="1"/>
  <c r="AA45" i="1"/>
  <c r="U42" i="1"/>
  <c r="U41" i="1"/>
  <c r="U40" i="1"/>
  <c r="U39" i="1"/>
  <c r="U38" i="1"/>
  <c r="U37" i="1"/>
  <c r="U36" i="1"/>
  <c r="U30" i="1"/>
  <c r="U31" i="1"/>
  <c r="U32" i="1"/>
  <c r="U33" i="1"/>
  <c r="U29" i="1"/>
  <c r="U28" i="1"/>
  <c r="U27" i="1"/>
  <c r="U22" i="1"/>
  <c r="U23" i="1"/>
  <c r="U21" i="1"/>
  <c r="U17" i="1"/>
  <c r="U16" i="1"/>
  <c r="U15" i="1"/>
  <c r="U14" i="1"/>
  <c r="U13" i="1"/>
  <c r="U12" i="1"/>
  <c r="U6" i="1"/>
  <c r="U7" i="1"/>
  <c r="Q42" i="1"/>
  <c r="Q41" i="1"/>
  <c r="Q40" i="1"/>
  <c r="Q39" i="1"/>
  <c r="Q38" i="1"/>
  <c r="Q37" i="1"/>
  <c r="Q36" i="1"/>
  <c r="Q30" i="1"/>
  <c r="Q31" i="1"/>
  <c r="Q32" i="1"/>
  <c r="Q33" i="1"/>
  <c r="Q29" i="1"/>
  <c r="Q28" i="1"/>
  <c r="Q27" i="1"/>
  <c r="Q22" i="1"/>
  <c r="Q23" i="1"/>
  <c r="Q21" i="1"/>
  <c r="Q17" i="1"/>
  <c r="Q16" i="1"/>
  <c r="Q15" i="1"/>
  <c r="Q14" i="1"/>
  <c r="Q13" i="1"/>
  <c r="Q12" i="1"/>
  <c r="Q6" i="1"/>
  <c r="Q7" i="1"/>
  <c r="Z46" i="1"/>
  <c r="Z47" i="1"/>
  <c r="Z48" i="1"/>
  <c r="Z49" i="1"/>
  <c r="Z50" i="1"/>
  <c r="Z45" i="1"/>
  <c r="X46" i="1"/>
  <c r="X47" i="1"/>
  <c r="X48" i="1"/>
  <c r="X49" i="1"/>
  <c r="X50" i="1"/>
  <c r="X45" i="1"/>
  <c r="W46" i="1"/>
  <c r="W47" i="1"/>
  <c r="W48" i="1"/>
  <c r="W49" i="1"/>
  <c r="W50" i="1"/>
  <c r="W45" i="1"/>
  <c r="O46" i="1"/>
  <c r="S46" i="1"/>
  <c r="O47" i="1"/>
  <c r="S47" i="1"/>
  <c r="O48" i="1"/>
  <c r="S48" i="1"/>
  <c r="O49" i="1"/>
  <c r="S49" i="1"/>
  <c r="O50" i="1"/>
  <c r="S50" i="1"/>
  <c r="O45" i="1"/>
  <c r="S45" i="1"/>
  <c r="N46" i="1"/>
  <c r="R46" i="1"/>
  <c r="N47" i="1"/>
  <c r="R47" i="1"/>
  <c r="N48" i="1"/>
  <c r="R48" i="1"/>
  <c r="N49" i="1"/>
  <c r="R49" i="1"/>
  <c r="N50" i="1"/>
  <c r="R50" i="1"/>
  <c r="N45" i="1"/>
  <c r="R45" i="1"/>
  <c r="V46" i="1"/>
  <c r="Y46" i="1"/>
  <c r="P46" i="1"/>
  <c r="T46" i="1"/>
  <c r="Q46" i="1"/>
  <c r="U46" i="1"/>
  <c r="V47" i="1"/>
  <c r="Y47" i="1"/>
  <c r="P47" i="1"/>
  <c r="T47" i="1"/>
  <c r="Q47" i="1"/>
  <c r="U47" i="1"/>
  <c r="V48" i="1"/>
  <c r="Y48" i="1"/>
  <c r="P48" i="1"/>
  <c r="T48" i="1"/>
  <c r="Q48" i="1"/>
  <c r="U48" i="1"/>
  <c r="V49" i="1"/>
  <c r="Y49" i="1"/>
  <c r="P49" i="1"/>
  <c r="T49" i="1"/>
  <c r="Q49" i="1"/>
  <c r="U49" i="1"/>
  <c r="V50" i="1"/>
  <c r="Y50" i="1"/>
  <c r="P50" i="1"/>
  <c r="T50" i="1"/>
  <c r="Q50" i="1"/>
  <c r="U50" i="1"/>
  <c r="Q45" i="1"/>
  <c r="U45" i="1"/>
  <c r="P45" i="1"/>
  <c r="T45" i="1"/>
  <c r="V45" i="1"/>
  <c r="Y45" i="1"/>
</calcChain>
</file>

<file path=xl/sharedStrings.xml><?xml version="1.0" encoding="utf-8"?>
<sst xmlns="http://schemas.openxmlformats.org/spreadsheetml/2006/main" count="290" uniqueCount="128">
  <si>
    <t>Final B 100m kvinnor</t>
  </si>
  <si>
    <t>Bana</t>
  </si>
  <si>
    <t>Nr</t>
  </si>
  <si>
    <t>Namn</t>
  </si>
  <si>
    <t>Efternamn</t>
  </si>
  <si>
    <t>År</t>
  </si>
  <si>
    <t>30m</t>
  </si>
  <si>
    <t>Klubb</t>
  </si>
  <si>
    <t>Placering</t>
  </si>
  <si>
    <t>Nikki</t>
  </si>
  <si>
    <t>Sjöberg</t>
  </si>
  <si>
    <t>Bollnäs FIK</t>
  </si>
  <si>
    <t>Malin</t>
  </si>
  <si>
    <t>Bårdsgård Kulset</t>
  </si>
  <si>
    <t>Selsback IF</t>
  </si>
  <si>
    <t>Josefin</t>
  </si>
  <si>
    <t>Palm</t>
  </si>
  <si>
    <t>Falu IK</t>
  </si>
  <si>
    <t>Saga</t>
  </si>
  <si>
    <t>Berneryd</t>
  </si>
  <si>
    <t>Spårvägens FK</t>
  </si>
  <si>
    <t>Evelina</t>
  </si>
  <si>
    <t>Nilsson</t>
  </si>
  <si>
    <t>IFK Umeå</t>
  </si>
  <si>
    <t>Yasmin</t>
  </si>
  <si>
    <t>Jelassi</t>
  </si>
  <si>
    <t>Hammarby IF</t>
  </si>
  <si>
    <t>DNS</t>
  </si>
  <si>
    <t>Klara</t>
  </si>
  <si>
    <t>Helander</t>
  </si>
  <si>
    <t>Upsala IF</t>
  </si>
  <si>
    <t>Final A 100m kvinnor</t>
  </si>
  <si>
    <t>Ingvild</t>
  </si>
  <si>
    <t>Meinseth</t>
  </si>
  <si>
    <t>Sörild FIK</t>
  </si>
  <si>
    <t>Isabelle</t>
  </si>
  <si>
    <t>Eurenius</t>
  </si>
  <si>
    <t>Ström</t>
  </si>
  <si>
    <t>Jessica</t>
  </si>
  <si>
    <t>Östlund</t>
  </si>
  <si>
    <t>Hässelby SK</t>
  </si>
  <si>
    <t>Helene</t>
  </si>
  <si>
    <t>Rönningen</t>
  </si>
  <si>
    <t>Tyrving IL</t>
  </si>
  <si>
    <t>Mari Gilde</t>
  </si>
  <si>
    <t>Brubak</t>
  </si>
  <si>
    <t>Trondheim Friidrett</t>
  </si>
  <si>
    <t>Emma</t>
  </si>
  <si>
    <t>Jansson</t>
  </si>
  <si>
    <t>vind</t>
  </si>
  <si>
    <t>Final D 100m män</t>
  </si>
  <si>
    <t>Andreas</t>
  </si>
  <si>
    <t>Movin</t>
  </si>
  <si>
    <t>IFK Lidingö</t>
  </si>
  <si>
    <t>William</t>
  </si>
  <si>
    <t>Thor</t>
  </si>
  <si>
    <t>Strands IF</t>
  </si>
  <si>
    <t>Gabriel</t>
  </si>
  <si>
    <t>Bäcke</t>
  </si>
  <si>
    <t>Markus</t>
  </si>
  <si>
    <t>Ögren</t>
  </si>
  <si>
    <t>Final C 100m män</t>
  </si>
  <si>
    <t>Martin</t>
  </si>
  <si>
    <t>Gjerstsen</t>
  </si>
  <si>
    <t>Ranheim IL</t>
  </si>
  <si>
    <t>Amadou</t>
  </si>
  <si>
    <t>Sussoho</t>
  </si>
  <si>
    <t>Jonas Andre</t>
  </si>
  <si>
    <t>Grönnhaug</t>
  </si>
  <si>
    <t>Viktor</t>
  </si>
  <si>
    <t>Marcus</t>
  </si>
  <si>
    <t>Langjord</t>
  </si>
  <si>
    <t>Frank</t>
  </si>
  <si>
    <t>Förnestig</t>
  </si>
  <si>
    <t>Kidus Yohannes</t>
  </si>
  <si>
    <t>Getahun</t>
  </si>
  <si>
    <t>Final B 100m män</t>
  </si>
  <si>
    <t>Nil</t>
  </si>
  <si>
    <t>de Oliveria</t>
  </si>
  <si>
    <t>Jean Christian</t>
  </si>
  <si>
    <t>Zirignon</t>
  </si>
  <si>
    <t>Sunday</t>
  </si>
  <si>
    <t>Ojuri</t>
  </si>
  <si>
    <t>Linus</t>
  </si>
  <si>
    <t>Kapstad</t>
  </si>
  <si>
    <t>Umedalen IF</t>
  </si>
  <si>
    <t>Nils</t>
  </si>
  <si>
    <t>Thornberg</t>
  </si>
  <si>
    <t>Yonathan</t>
  </si>
  <si>
    <t>Helsing</t>
  </si>
  <si>
    <t>Sundsvalls FI</t>
  </si>
  <si>
    <t>Oskar</t>
  </si>
  <si>
    <t>Motta</t>
  </si>
  <si>
    <t>Final A 100m män</t>
  </si>
  <si>
    <t xml:space="preserve">30m </t>
  </si>
  <si>
    <t>Tom</t>
  </si>
  <si>
    <t>Kling Baptiste</t>
  </si>
  <si>
    <t>Huddinge</t>
  </si>
  <si>
    <t>Dennis</t>
  </si>
  <si>
    <t>Leal</t>
  </si>
  <si>
    <t>IL Skjalg</t>
  </si>
  <si>
    <t>Tony</t>
  </si>
  <si>
    <t>Darkwah</t>
  </si>
  <si>
    <t>Desmond</t>
  </si>
  <si>
    <t>Rogo</t>
  </si>
  <si>
    <t>Douglas</t>
  </si>
  <si>
    <t>Hellbratt</t>
  </si>
  <si>
    <t>Emmanuel</t>
  </si>
  <si>
    <t>Dawlson</t>
  </si>
  <si>
    <t>Malmö AI</t>
  </si>
  <si>
    <t>60m</t>
  </si>
  <si>
    <t>100m</t>
  </si>
  <si>
    <t>50m</t>
  </si>
  <si>
    <t>80m</t>
  </si>
  <si>
    <t>30-60m</t>
  </si>
  <si>
    <t>60-80m</t>
  </si>
  <si>
    <t>50-60m</t>
  </si>
  <si>
    <t>30-60m m/s</t>
  </si>
  <si>
    <t>50-60m m/s</t>
  </si>
  <si>
    <t>60-80m m/s</t>
  </si>
  <si>
    <t>80-100 m/s</t>
  </si>
  <si>
    <t>30-50m</t>
  </si>
  <si>
    <t>30-50 m/s</t>
  </si>
  <si>
    <t>80-100m</t>
  </si>
  <si>
    <t>60-80 m/s</t>
  </si>
  <si>
    <t>No time</t>
  </si>
  <si>
    <t>Mathias</t>
  </si>
  <si>
    <t>Hove Johansen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</si>
</sst>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1">
    <border>
      <left/>
      <right/>
      <top/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/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6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topLeftCell="A32" workbookViewId="0">
      <selection activeCell="E53" sqref="E53"/>
    </sheetView>
  </sheetViews>
  <sheetFormatPr baseColWidth="10" defaultRowHeight="15" x14ac:dyDescent="0"/>
  <cols>
    <col min="1" max="1" width="6.1640625" customWidth="1"/>
    <col min="2" max="2" width="4.1640625" bestFit="1" customWidth="1"/>
    <col min="4" max="4" width="15" bestFit="1" customWidth="1"/>
    <col min="5" max="5" width="4.1640625" bestFit="1" customWidth="1"/>
    <col min="6" max="6" width="17.1640625" bestFit="1" customWidth="1"/>
    <col min="7" max="7" width="4.6640625" style="4" bestFit="1" customWidth="1"/>
    <col min="8" max="14" width="10.83203125" style="4"/>
    <col min="15" max="16" width="7.5" style="4" bestFit="1" customWidth="1"/>
    <col min="17" max="17" width="11.1640625" style="4" bestFit="1" customWidth="1"/>
    <col min="18" max="18" width="10.83203125" style="4"/>
    <col min="19" max="19" width="11.1640625" style="4" bestFit="1" customWidth="1"/>
    <col min="20" max="21" width="11.83203125" style="4" bestFit="1" customWidth="1"/>
    <col min="22" max="22" width="10.83203125" style="4"/>
    <col min="23" max="23" width="11.83203125" style="4" bestFit="1" customWidth="1"/>
    <col min="24" max="24" width="10.83203125" style="4"/>
    <col min="25" max="25" width="11.1640625" style="4" bestFit="1" customWidth="1"/>
    <col min="26" max="26" width="11.83203125" style="4" bestFit="1" customWidth="1"/>
    <col min="27" max="27" width="10.83203125" style="4"/>
  </cols>
  <sheetData>
    <row r="1" spans="1:27" ht="15" customHeight="1">
      <c r="A1" t="s">
        <v>0</v>
      </c>
      <c r="C1" s="2"/>
      <c r="D1" s="1"/>
      <c r="E1" s="1"/>
      <c r="F1" s="1"/>
      <c r="G1" s="3"/>
      <c r="H1" s="2"/>
    </row>
    <row r="2" spans="1:27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7</v>
      </c>
      <c r="G2" s="4" t="s">
        <v>49</v>
      </c>
      <c r="H2" s="4" t="s">
        <v>8</v>
      </c>
      <c r="I2" s="4" t="s">
        <v>6</v>
      </c>
      <c r="J2" s="4" t="s">
        <v>112</v>
      </c>
      <c r="K2" s="4" t="s">
        <v>110</v>
      </c>
      <c r="L2" s="4" t="s">
        <v>113</v>
      </c>
      <c r="M2" s="4" t="s">
        <v>111</v>
      </c>
      <c r="N2" s="9" t="s">
        <v>121</v>
      </c>
      <c r="O2" s="9" t="s">
        <v>116</v>
      </c>
      <c r="P2" s="9" t="s">
        <v>115</v>
      </c>
      <c r="Q2" s="9" t="s">
        <v>123</v>
      </c>
      <c r="R2" s="8" t="s">
        <v>122</v>
      </c>
      <c r="S2" s="8" t="s">
        <v>118</v>
      </c>
      <c r="T2" s="8" t="s">
        <v>119</v>
      </c>
      <c r="U2" s="8" t="s">
        <v>120</v>
      </c>
      <c r="V2" s="9" t="s">
        <v>114</v>
      </c>
      <c r="W2" s="9" t="s">
        <v>115</v>
      </c>
      <c r="X2" s="9" t="s">
        <v>123</v>
      </c>
      <c r="Y2" s="8" t="s">
        <v>117</v>
      </c>
      <c r="Z2" s="8" t="s">
        <v>124</v>
      </c>
      <c r="AA2" s="8" t="s">
        <v>120</v>
      </c>
    </row>
    <row r="3" spans="1:27">
      <c r="A3">
        <v>5</v>
      </c>
      <c r="B3">
        <v>264</v>
      </c>
      <c r="C3" t="s">
        <v>9</v>
      </c>
      <c r="D3" t="s">
        <v>10</v>
      </c>
      <c r="E3">
        <v>98</v>
      </c>
      <c r="F3" t="s">
        <v>11</v>
      </c>
      <c r="G3" s="4">
        <v>1.6</v>
      </c>
      <c r="H3" s="4">
        <v>1</v>
      </c>
      <c r="I3" s="4">
        <v>4.42</v>
      </c>
      <c r="L3" s="4" t="s">
        <v>125</v>
      </c>
      <c r="M3" s="4">
        <v>11.89</v>
      </c>
      <c r="U3" s="7"/>
      <c r="X3" s="7"/>
      <c r="Y3" s="7"/>
      <c r="Z3" s="7"/>
      <c r="AA3" s="7"/>
    </row>
    <row r="4" spans="1:27">
      <c r="A4">
        <v>4</v>
      </c>
      <c r="B4">
        <v>211</v>
      </c>
      <c r="C4" t="s">
        <v>12</v>
      </c>
      <c r="D4" t="s">
        <v>13</v>
      </c>
      <c r="E4">
        <v>96</v>
      </c>
      <c r="F4" t="s">
        <v>14</v>
      </c>
      <c r="G4" s="4">
        <v>1.6</v>
      </c>
      <c r="H4" s="4">
        <v>2</v>
      </c>
      <c r="I4" s="4">
        <v>4.6399999999999997</v>
      </c>
      <c r="L4" s="4" t="s">
        <v>125</v>
      </c>
      <c r="M4" s="4">
        <v>12.24</v>
      </c>
      <c r="U4" s="7"/>
      <c r="X4" s="7"/>
      <c r="AA4" s="7"/>
    </row>
    <row r="5" spans="1:27">
      <c r="A5">
        <v>6</v>
      </c>
      <c r="B5">
        <v>257</v>
      </c>
      <c r="C5" t="s">
        <v>15</v>
      </c>
      <c r="D5" t="s">
        <v>16</v>
      </c>
      <c r="E5">
        <v>94</v>
      </c>
      <c r="F5" t="s">
        <v>17</v>
      </c>
      <c r="G5" s="4">
        <v>1.6</v>
      </c>
      <c r="H5" s="4">
        <v>3</v>
      </c>
      <c r="I5" s="4">
        <v>4.54</v>
      </c>
      <c r="L5" s="4" t="s">
        <v>125</v>
      </c>
      <c r="M5" s="4">
        <v>12.28</v>
      </c>
      <c r="U5" s="7"/>
      <c r="X5" s="7"/>
      <c r="AA5" s="7"/>
    </row>
    <row r="6" spans="1:27">
      <c r="A6">
        <v>3</v>
      </c>
      <c r="B6">
        <v>208</v>
      </c>
      <c r="C6" t="s">
        <v>18</v>
      </c>
      <c r="D6" t="s">
        <v>19</v>
      </c>
      <c r="E6">
        <v>99</v>
      </c>
      <c r="F6" t="s">
        <v>20</v>
      </c>
      <c r="G6" s="4">
        <v>1.6</v>
      </c>
      <c r="H6" s="4">
        <v>4</v>
      </c>
      <c r="I6" s="4">
        <v>4.6399999999999997</v>
      </c>
      <c r="L6" s="4">
        <v>10.28</v>
      </c>
      <c r="M6" s="4">
        <v>12.62</v>
      </c>
      <c r="Q6" s="4">
        <f t="shared" ref="Q6:Q7" si="0">M6-L6</f>
        <v>2.34</v>
      </c>
      <c r="U6" s="7">
        <f t="shared" ref="U6:U7" si="1">20/Q6</f>
        <v>8.5470085470085468</v>
      </c>
      <c r="X6" s="7">
        <f t="shared" ref="X6:X7" si="2">M6-L6</f>
        <v>2.34</v>
      </c>
      <c r="AA6" s="7">
        <f>20/X6</f>
        <v>8.5470085470085468</v>
      </c>
    </row>
    <row r="7" spans="1:27">
      <c r="A7">
        <v>7</v>
      </c>
      <c r="B7">
        <v>255</v>
      </c>
      <c r="C7" t="s">
        <v>21</v>
      </c>
      <c r="D7" t="s">
        <v>22</v>
      </c>
      <c r="E7">
        <v>94</v>
      </c>
      <c r="F7" t="s">
        <v>23</v>
      </c>
      <c r="G7" s="4">
        <v>1.6</v>
      </c>
      <c r="H7" s="4">
        <v>5</v>
      </c>
      <c r="I7" s="4">
        <v>4.6399999999999997</v>
      </c>
      <c r="L7" s="4">
        <v>10.27</v>
      </c>
      <c r="M7" s="4">
        <v>12.71</v>
      </c>
      <c r="Q7" s="4">
        <f t="shared" si="0"/>
        <v>2.4400000000000013</v>
      </c>
      <c r="U7" s="7">
        <f t="shared" si="1"/>
        <v>8.1967213114754056</v>
      </c>
      <c r="X7" s="7">
        <f t="shared" si="2"/>
        <v>2.4400000000000013</v>
      </c>
      <c r="AA7" s="7">
        <f>20/X7</f>
        <v>8.1967213114754056</v>
      </c>
    </row>
    <row r="8" spans="1:27">
      <c r="A8">
        <v>2</v>
      </c>
      <c r="B8">
        <v>239</v>
      </c>
      <c r="C8" t="s">
        <v>24</v>
      </c>
      <c r="D8" t="s">
        <v>25</v>
      </c>
      <c r="E8">
        <v>96</v>
      </c>
      <c r="F8" t="s">
        <v>26</v>
      </c>
      <c r="G8" s="4">
        <v>1.6</v>
      </c>
      <c r="H8" s="4" t="s">
        <v>27</v>
      </c>
      <c r="AA8" s="7"/>
    </row>
    <row r="9" spans="1:27">
      <c r="A9">
        <v>8</v>
      </c>
      <c r="B9">
        <v>232</v>
      </c>
      <c r="C9" t="s">
        <v>28</v>
      </c>
      <c r="D9" t="s">
        <v>29</v>
      </c>
      <c r="E9">
        <v>95</v>
      </c>
      <c r="F9" t="s">
        <v>30</v>
      </c>
      <c r="G9" s="4">
        <v>1.6</v>
      </c>
      <c r="H9" s="4" t="s">
        <v>27</v>
      </c>
      <c r="AA9" s="7"/>
    </row>
    <row r="10" spans="1:27">
      <c r="A10" t="s">
        <v>31</v>
      </c>
    </row>
    <row r="11" spans="1:27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7</v>
      </c>
      <c r="G11" s="4" t="s">
        <v>49</v>
      </c>
      <c r="H11" s="4" t="s">
        <v>8</v>
      </c>
      <c r="I11" s="4" t="s">
        <v>6</v>
      </c>
      <c r="M11" s="4" t="s">
        <v>111</v>
      </c>
      <c r="N11" s="9" t="s">
        <v>121</v>
      </c>
      <c r="O11" s="9" t="s">
        <v>116</v>
      </c>
      <c r="P11" s="9" t="s">
        <v>115</v>
      </c>
      <c r="Q11" s="9" t="s">
        <v>123</v>
      </c>
      <c r="R11" s="8" t="s">
        <v>122</v>
      </c>
      <c r="S11" s="8" t="s">
        <v>118</v>
      </c>
      <c r="T11" s="8" t="s">
        <v>119</v>
      </c>
      <c r="U11" s="8" t="s">
        <v>120</v>
      </c>
      <c r="V11" s="9" t="s">
        <v>114</v>
      </c>
      <c r="W11" s="9" t="s">
        <v>115</v>
      </c>
      <c r="X11" s="9" t="s">
        <v>123</v>
      </c>
      <c r="Y11" s="8" t="s">
        <v>117</v>
      </c>
      <c r="Z11" s="8" t="s">
        <v>124</v>
      </c>
      <c r="AA11" s="8" t="s">
        <v>120</v>
      </c>
    </row>
    <row r="12" spans="1:27">
      <c r="A12">
        <v>5</v>
      </c>
      <c r="B12">
        <v>249</v>
      </c>
      <c r="C12" t="s">
        <v>32</v>
      </c>
      <c r="D12" t="s">
        <v>33</v>
      </c>
      <c r="E12">
        <v>99</v>
      </c>
      <c r="F12" t="s">
        <v>34</v>
      </c>
      <c r="G12" s="4">
        <v>0.3</v>
      </c>
      <c r="H12" s="4">
        <v>1</v>
      </c>
      <c r="I12" s="4">
        <v>4.33</v>
      </c>
      <c r="L12" s="4">
        <v>9.5399999999999991</v>
      </c>
      <c r="M12" s="7">
        <v>11.7</v>
      </c>
      <c r="N12" s="7"/>
      <c r="Q12" s="4">
        <f>M12-L12</f>
        <v>2.16</v>
      </c>
      <c r="U12" s="7">
        <f>20/Q12</f>
        <v>9.2592592592592595</v>
      </c>
      <c r="X12" s="7">
        <f>M12-L12</f>
        <v>2.16</v>
      </c>
      <c r="AA12" s="7">
        <f>20/X12</f>
        <v>9.2592592592592595</v>
      </c>
    </row>
    <row r="13" spans="1:27">
      <c r="A13">
        <v>6</v>
      </c>
      <c r="B13">
        <v>221</v>
      </c>
      <c r="C13" t="s">
        <v>35</v>
      </c>
      <c r="D13" t="s">
        <v>36</v>
      </c>
      <c r="E13">
        <v>89</v>
      </c>
      <c r="F13" t="s">
        <v>20</v>
      </c>
      <c r="G13" s="4">
        <v>0.3</v>
      </c>
      <c r="H13" s="4">
        <v>2</v>
      </c>
      <c r="I13" s="4">
        <v>4.45</v>
      </c>
      <c r="L13" s="4">
        <v>9.67</v>
      </c>
      <c r="M13" s="4">
        <v>11.84</v>
      </c>
      <c r="Q13" s="4">
        <f t="shared" ref="Q13:Q16" si="3">M13-L13</f>
        <v>2.17</v>
      </c>
      <c r="U13" s="7">
        <f t="shared" ref="U13:U16" si="4">20/Q13</f>
        <v>9.216589861751153</v>
      </c>
      <c r="X13" s="7">
        <f t="shared" ref="X13:X17" si="5">M13-L13</f>
        <v>2.17</v>
      </c>
      <c r="AA13" s="7">
        <f t="shared" ref="AA13:AA17" si="6">20/X13</f>
        <v>9.216589861751153</v>
      </c>
    </row>
    <row r="14" spans="1:27">
      <c r="A14">
        <v>2</v>
      </c>
      <c r="B14">
        <v>267</v>
      </c>
      <c r="C14" t="s">
        <v>12</v>
      </c>
      <c r="D14" t="s">
        <v>37</v>
      </c>
      <c r="E14">
        <v>86</v>
      </c>
      <c r="F14" t="s">
        <v>11</v>
      </c>
      <c r="G14" s="4">
        <v>0.3</v>
      </c>
      <c r="H14" s="4">
        <v>3</v>
      </c>
      <c r="I14" s="4">
        <v>4.45</v>
      </c>
      <c r="L14" s="4">
        <v>9.73</v>
      </c>
      <c r="M14" s="4">
        <v>11.92</v>
      </c>
      <c r="Q14" s="4">
        <f t="shared" si="3"/>
        <v>2.1899999999999995</v>
      </c>
      <c r="U14" s="7">
        <f t="shared" si="4"/>
        <v>9.1324200913242031</v>
      </c>
      <c r="X14" s="7">
        <f t="shared" si="5"/>
        <v>2.1899999999999995</v>
      </c>
      <c r="AA14" s="7">
        <f t="shared" si="6"/>
        <v>9.1324200913242031</v>
      </c>
    </row>
    <row r="15" spans="1:27">
      <c r="A15">
        <v>3</v>
      </c>
      <c r="B15">
        <v>279</v>
      </c>
      <c r="C15" t="s">
        <v>38</v>
      </c>
      <c r="D15" t="s">
        <v>39</v>
      </c>
      <c r="E15">
        <v>93</v>
      </c>
      <c r="F15" t="s">
        <v>40</v>
      </c>
      <c r="G15" s="4">
        <v>0.3</v>
      </c>
      <c r="H15" s="4">
        <v>4</v>
      </c>
      <c r="I15" s="4">
        <v>4.47</v>
      </c>
      <c r="L15" s="4">
        <v>9.76</v>
      </c>
      <c r="M15" s="4">
        <v>11.94</v>
      </c>
      <c r="Q15" s="4">
        <f t="shared" si="3"/>
        <v>2.1799999999999997</v>
      </c>
      <c r="U15" s="7">
        <f t="shared" si="4"/>
        <v>9.1743119266055064</v>
      </c>
      <c r="X15" s="7">
        <f t="shared" si="5"/>
        <v>2.1799999999999997</v>
      </c>
      <c r="AA15" s="7">
        <f t="shared" si="6"/>
        <v>9.1743119266055064</v>
      </c>
    </row>
    <row r="16" spans="1:27">
      <c r="A16">
        <v>4</v>
      </c>
      <c r="B16">
        <v>261</v>
      </c>
      <c r="C16" t="s">
        <v>41</v>
      </c>
      <c r="D16" t="s">
        <v>42</v>
      </c>
      <c r="E16">
        <v>98</v>
      </c>
      <c r="F16" t="s">
        <v>43</v>
      </c>
      <c r="G16" s="4">
        <v>0.3</v>
      </c>
      <c r="H16" s="4">
        <v>5</v>
      </c>
      <c r="I16" s="4">
        <v>4.45</v>
      </c>
      <c r="L16" s="4">
        <v>9.77</v>
      </c>
      <c r="M16" s="4">
        <v>11.96</v>
      </c>
      <c r="Q16" s="4">
        <f t="shared" si="3"/>
        <v>2.1900000000000013</v>
      </c>
      <c r="U16" s="7">
        <f t="shared" si="4"/>
        <v>9.132420091324196</v>
      </c>
      <c r="X16" s="7">
        <f t="shared" si="5"/>
        <v>2.1900000000000013</v>
      </c>
      <c r="AA16" s="7">
        <f t="shared" si="6"/>
        <v>9.132420091324196</v>
      </c>
    </row>
    <row r="17" spans="1:27">
      <c r="A17">
        <v>7</v>
      </c>
      <c r="B17">
        <v>210</v>
      </c>
      <c r="C17" t="s">
        <v>44</v>
      </c>
      <c r="D17" t="s">
        <v>45</v>
      </c>
      <c r="E17">
        <v>90</v>
      </c>
      <c r="F17" t="s">
        <v>46</v>
      </c>
      <c r="G17" s="4">
        <v>0.3</v>
      </c>
      <c r="H17" s="4">
        <v>6</v>
      </c>
      <c r="I17" s="4">
        <v>4.47</v>
      </c>
      <c r="L17" s="4">
        <v>9.7799999999999994</v>
      </c>
      <c r="M17" s="4">
        <v>11.98</v>
      </c>
      <c r="Q17" s="7">
        <f>M17-L17</f>
        <v>2.2000000000000011</v>
      </c>
      <c r="U17" s="7">
        <f>20/Q17</f>
        <v>9.0909090909090864</v>
      </c>
      <c r="X17" s="7">
        <f t="shared" si="5"/>
        <v>2.2000000000000011</v>
      </c>
      <c r="AA17" s="7">
        <f t="shared" si="6"/>
        <v>9.0909090909090864</v>
      </c>
    </row>
    <row r="18" spans="1:27">
      <c r="A18">
        <v>8</v>
      </c>
      <c r="B18">
        <v>238</v>
      </c>
      <c r="C18" t="s">
        <v>47</v>
      </c>
      <c r="D18" t="s">
        <v>48</v>
      </c>
      <c r="E18">
        <v>97</v>
      </c>
      <c r="F18" t="s">
        <v>17</v>
      </c>
      <c r="G18" s="4">
        <v>0.3</v>
      </c>
      <c r="H18" s="4" t="s">
        <v>27</v>
      </c>
    </row>
    <row r="19" spans="1:27" ht="15" customHeight="1">
      <c r="A19" t="s">
        <v>50</v>
      </c>
    </row>
    <row r="20" spans="1:27">
      <c r="A20" t="s">
        <v>1</v>
      </c>
      <c r="B20" t="s">
        <v>2</v>
      </c>
      <c r="C20" t="s">
        <v>3</v>
      </c>
      <c r="D20" t="s">
        <v>4</v>
      </c>
      <c r="E20" t="s">
        <v>5</v>
      </c>
      <c r="F20" t="s">
        <v>7</v>
      </c>
      <c r="G20" s="4" t="s">
        <v>49</v>
      </c>
      <c r="H20" s="4" t="s">
        <v>8</v>
      </c>
      <c r="I20" s="4" t="s">
        <v>6</v>
      </c>
      <c r="J20" s="4" t="s">
        <v>112</v>
      </c>
      <c r="K20" s="4" t="s">
        <v>110</v>
      </c>
      <c r="L20" s="4" t="s">
        <v>113</v>
      </c>
      <c r="M20" s="4" t="s">
        <v>111</v>
      </c>
      <c r="N20" s="9" t="s">
        <v>121</v>
      </c>
      <c r="O20" s="9" t="s">
        <v>116</v>
      </c>
      <c r="P20" s="9" t="s">
        <v>115</v>
      </c>
      <c r="Q20" s="9" t="s">
        <v>123</v>
      </c>
      <c r="R20" s="8" t="s">
        <v>122</v>
      </c>
      <c r="S20" s="8" t="s">
        <v>118</v>
      </c>
      <c r="T20" s="8" t="s">
        <v>119</v>
      </c>
      <c r="U20" s="8" t="s">
        <v>120</v>
      </c>
      <c r="V20" s="9" t="s">
        <v>114</v>
      </c>
      <c r="W20" s="9" t="s">
        <v>115</v>
      </c>
      <c r="X20" s="9" t="s">
        <v>123</v>
      </c>
      <c r="Y20" s="8" t="s">
        <v>117</v>
      </c>
      <c r="Z20" s="8" t="s">
        <v>124</v>
      </c>
      <c r="AA20" s="8" t="s">
        <v>120</v>
      </c>
    </row>
    <row r="21" spans="1:27">
      <c r="A21">
        <v>5</v>
      </c>
      <c r="B21">
        <v>253</v>
      </c>
      <c r="C21" t="s">
        <v>51</v>
      </c>
      <c r="D21" t="s">
        <v>52</v>
      </c>
      <c r="E21">
        <v>96</v>
      </c>
      <c r="F21" t="s">
        <v>53</v>
      </c>
      <c r="G21" s="4">
        <v>1.2</v>
      </c>
      <c r="H21" s="4">
        <v>1</v>
      </c>
      <c r="I21" s="7">
        <v>4.25</v>
      </c>
      <c r="L21" s="4">
        <v>9.2100000000000009</v>
      </c>
      <c r="M21" s="4">
        <v>11.27</v>
      </c>
      <c r="Q21" s="4">
        <f>M21-L21</f>
        <v>2.0599999999999987</v>
      </c>
      <c r="U21" s="7">
        <f>20/Q21</f>
        <v>9.7087378640776762</v>
      </c>
      <c r="X21" s="7">
        <f>M21-L21</f>
        <v>2.0599999999999987</v>
      </c>
    </row>
    <row r="22" spans="1:27">
      <c r="A22">
        <v>6</v>
      </c>
      <c r="B22">
        <v>271</v>
      </c>
      <c r="C22" t="s">
        <v>54</v>
      </c>
      <c r="D22" t="s">
        <v>55</v>
      </c>
      <c r="E22" s="6">
        <v>0</v>
      </c>
      <c r="F22" t="s">
        <v>56</v>
      </c>
      <c r="G22" s="4">
        <v>1.2</v>
      </c>
      <c r="H22" s="4">
        <v>2</v>
      </c>
      <c r="I22" s="7">
        <v>4.3</v>
      </c>
      <c r="L22" s="4">
        <v>9.34</v>
      </c>
      <c r="M22" s="4">
        <v>11.42</v>
      </c>
      <c r="Q22" s="4">
        <f t="shared" ref="Q22:Q23" si="7">M22-L22</f>
        <v>2.08</v>
      </c>
      <c r="U22" s="7">
        <f t="shared" ref="U22:U23" si="8">20/Q22</f>
        <v>9.615384615384615</v>
      </c>
      <c r="X22" s="7">
        <f t="shared" ref="X22:X23" si="9">M22-L22</f>
        <v>2.08</v>
      </c>
    </row>
    <row r="23" spans="1:27">
      <c r="A23">
        <v>3</v>
      </c>
      <c r="B23">
        <v>212</v>
      </c>
      <c r="C23" t="s">
        <v>57</v>
      </c>
      <c r="D23" t="s">
        <v>58</v>
      </c>
      <c r="E23">
        <v>0</v>
      </c>
      <c r="F23" t="s">
        <v>11</v>
      </c>
      <c r="G23" s="4">
        <v>1.2</v>
      </c>
      <c r="H23" s="4">
        <v>3</v>
      </c>
      <c r="I23" s="7">
        <v>4.38</v>
      </c>
      <c r="L23" s="4">
        <v>9.39</v>
      </c>
      <c r="M23" s="7">
        <v>11.5</v>
      </c>
      <c r="N23" s="7"/>
      <c r="Q23" s="4">
        <f t="shared" si="7"/>
        <v>2.1099999999999994</v>
      </c>
      <c r="U23" s="7">
        <f t="shared" si="8"/>
        <v>9.4786729857819925</v>
      </c>
      <c r="X23" s="7">
        <f t="shared" si="9"/>
        <v>2.1099999999999994</v>
      </c>
    </row>
    <row r="24" spans="1:27">
      <c r="A24">
        <v>4</v>
      </c>
      <c r="B24">
        <v>277</v>
      </c>
      <c r="C24" t="s">
        <v>59</v>
      </c>
      <c r="D24" t="s">
        <v>60</v>
      </c>
      <c r="E24">
        <v>98</v>
      </c>
      <c r="F24" t="s">
        <v>26</v>
      </c>
      <c r="H24" s="4" t="s">
        <v>27</v>
      </c>
    </row>
    <row r="25" spans="1:27" ht="15" customHeight="1">
      <c r="A25" t="s">
        <v>61</v>
      </c>
      <c r="G25" s="4" t="s">
        <v>49</v>
      </c>
    </row>
    <row r="26" spans="1:27">
      <c r="A26" t="s">
        <v>1</v>
      </c>
      <c r="B26" t="s">
        <v>2</v>
      </c>
      <c r="C26" t="s">
        <v>3</v>
      </c>
      <c r="D26" t="s">
        <v>4</v>
      </c>
      <c r="E26" t="s">
        <v>5</v>
      </c>
      <c r="F26" t="s">
        <v>7</v>
      </c>
      <c r="G26" s="4">
        <v>1.5</v>
      </c>
      <c r="H26" s="4" t="s">
        <v>8</v>
      </c>
      <c r="I26" s="4" t="s">
        <v>6</v>
      </c>
      <c r="J26" s="4" t="s">
        <v>112</v>
      </c>
      <c r="K26" s="4" t="s">
        <v>110</v>
      </c>
      <c r="L26" s="4" t="s">
        <v>113</v>
      </c>
      <c r="M26" s="4" t="s">
        <v>111</v>
      </c>
      <c r="N26" s="9" t="s">
        <v>121</v>
      </c>
      <c r="O26" s="9" t="s">
        <v>116</v>
      </c>
      <c r="P26" s="9" t="s">
        <v>115</v>
      </c>
      <c r="Q26" s="9" t="s">
        <v>123</v>
      </c>
      <c r="R26" s="8" t="s">
        <v>122</v>
      </c>
      <c r="S26" s="8" t="s">
        <v>118</v>
      </c>
      <c r="T26" s="8" t="s">
        <v>119</v>
      </c>
      <c r="U26" s="8" t="s">
        <v>120</v>
      </c>
      <c r="V26" s="9" t="s">
        <v>114</v>
      </c>
      <c r="W26" s="9" t="s">
        <v>115</v>
      </c>
      <c r="X26" s="9" t="s">
        <v>123</v>
      </c>
      <c r="Y26" s="8" t="s">
        <v>117</v>
      </c>
      <c r="Z26" s="8" t="s">
        <v>124</v>
      </c>
      <c r="AA26" s="8" t="s">
        <v>120</v>
      </c>
    </row>
    <row r="27" spans="1:27">
      <c r="A27">
        <v>2</v>
      </c>
      <c r="B27">
        <v>228</v>
      </c>
      <c r="C27" t="s">
        <v>62</v>
      </c>
      <c r="D27" t="s">
        <v>63</v>
      </c>
      <c r="E27">
        <v>93</v>
      </c>
      <c r="F27" t="s">
        <v>64</v>
      </c>
      <c r="G27" s="4">
        <v>1.5</v>
      </c>
      <c r="H27" s="4">
        <v>1</v>
      </c>
      <c r="I27" s="7">
        <v>4.1399999999999997</v>
      </c>
      <c r="L27" s="4">
        <v>9</v>
      </c>
      <c r="M27" s="4">
        <v>11.02</v>
      </c>
      <c r="Q27" s="4">
        <f>M27-L27</f>
        <v>2.0199999999999996</v>
      </c>
      <c r="U27" s="7">
        <f>20/Q27</f>
        <v>9.9009900990099027</v>
      </c>
      <c r="X27" s="7">
        <f>M27-L27</f>
        <v>2.0199999999999996</v>
      </c>
      <c r="AA27" s="7">
        <f>20/X27</f>
        <v>9.9009900990099027</v>
      </c>
    </row>
    <row r="28" spans="1:27">
      <c r="A28">
        <v>5</v>
      </c>
      <c r="B28">
        <v>268</v>
      </c>
      <c r="C28" t="s">
        <v>65</v>
      </c>
      <c r="D28" t="s">
        <v>66</v>
      </c>
      <c r="E28">
        <v>95</v>
      </c>
      <c r="F28" t="s">
        <v>26</v>
      </c>
      <c r="G28" s="4">
        <v>1.5</v>
      </c>
      <c r="H28" s="4">
        <v>2</v>
      </c>
      <c r="I28" s="7">
        <v>4.24</v>
      </c>
      <c r="L28" s="4">
        <v>9.1</v>
      </c>
      <c r="M28" s="4">
        <v>11.12</v>
      </c>
      <c r="Q28" s="4">
        <f t="shared" ref="Q28:Q33" si="10">M28-L28</f>
        <v>2.0199999999999996</v>
      </c>
      <c r="U28" s="7">
        <f t="shared" ref="U28:U33" si="11">20/Q28</f>
        <v>9.9009900990099027</v>
      </c>
      <c r="X28" s="7">
        <f t="shared" ref="X28:X33" si="12">M28-L28</f>
        <v>2.0199999999999996</v>
      </c>
      <c r="AA28" s="7">
        <f t="shared" ref="AA28:AA32" si="13">20/X28</f>
        <v>9.9009900990099027</v>
      </c>
    </row>
    <row r="29" spans="1:27">
      <c r="A29">
        <v>4</v>
      </c>
      <c r="B29">
        <v>229</v>
      </c>
      <c r="C29" t="s">
        <v>67</v>
      </c>
      <c r="D29" t="s">
        <v>68</v>
      </c>
      <c r="E29">
        <v>89</v>
      </c>
      <c r="F29" t="s">
        <v>64</v>
      </c>
      <c r="G29" s="4">
        <v>1.5</v>
      </c>
      <c r="H29" s="4">
        <v>3</v>
      </c>
      <c r="I29" s="7">
        <v>4.1399999999999997</v>
      </c>
      <c r="L29" s="4">
        <v>9.1</v>
      </c>
      <c r="M29" s="4">
        <v>11.15</v>
      </c>
      <c r="Q29" s="4">
        <f t="shared" si="10"/>
        <v>2.0500000000000007</v>
      </c>
      <c r="U29" s="7">
        <f t="shared" si="11"/>
        <v>9.756097560975606</v>
      </c>
      <c r="X29" s="7">
        <f t="shared" si="12"/>
        <v>2.0500000000000007</v>
      </c>
      <c r="AA29" s="7">
        <f t="shared" si="13"/>
        <v>9.756097560975606</v>
      </c>
    </row>
    <row r="30" spans="1:27">
      <c r="A30">
        <v>6</v>
      </c>
      <c r="B30">
        <v>270</v>
      </c>
      <c r="C30" t="s">
        <v>69</v>
      </c>
      <c r="D30" t="s">
        <v>55</v>
      </c>
      <c r="E30">
        <v>0</v>
      </c>
      <c r="F30" t="s">
        <v>56</v>
      </c>
      <c r="G30" s="4">
        <v>1.5</v>
      </c>
      <c r="H30" s="4">
        <v>4</v>
      </c>
      <c r="I30" s="7">
        <v>4.2</v>
      </c>
      <c r="L30" s="4">
        <v>9.2200000000000006</v>
      </c>
      <c r="M30" s="4">
        <v>11.28</v>
      </c>
      <c r="Q30" s="4">
        <f t="shared" si="10"/>
        <v>2.0599999999999987</v>
      </c>
      <c r="U30" s="7">
        <f t="shared" si="11"/>
        <v>9.7087378640776762</v>
      </c>
      <c r="X30" s="7">
        <f t="shared" si="12"/>
        <v>2.0599999999999987</v>
      </c>
      <c r="AA30" s="7">
        <f t="shared" si="13"/>
        <v>9.7087378640776762</v>
      </c>
    </row>
    <row r="31" spans="1:27">
      <c r="A31">
        <v>3</v>
      </c>
      <c r="B31">
        <v>245</v>
      </c>
      <c r="C31" t="s">
        <v>70</v>
      </c>
      <c r="D31" t="s">
        <v>71</v>
      </c>
      <c r="E31">
        <v>96</v>
      </c>
      <c r="F31" t="s">
        <v>64</v>
      </c>
      <c r="G31" s="4">
        <v>1.5</v>
      </c>
      <c r="H31" s="4">
        <v>5</v>
      </c>
      <c r="I31" s="7">
        <v>4.25</v>
      </c>
      <c r="L31" s="4">
        <v>9.1999999999999993</v>
      </c>
      <c r="M31" s="4">
        <v>11.29</v>
      </c>
      <c r="Q31" s="4">
        <f t="shared" si="10"/>
        <v>2.09</v>
      </c>
      <c r="U31" s="7">
        <f t="shared" si="11"/>
        <v>9.5693779904306222</v>
      </c>
      <c r="X31" s="7">
        <f t="shared" si="12"/>
        <v>2.09</v>
      </c>
      <c r="AA31" s="7">
        <f t="shared" si="13"/>
        <v>9.5693779904306222</v>
      </c>
    </row>
    <row r="32" spans="1:27">
      <c r="A32">
        <v>8</v>
      </c>
      <c r="B32">
        <v>223</v>
      </c>
      <c r="C32" t="s">
        <v>72</v>
      </c>
      <c r="D32" t="s">
        <v>73</v>
      </c>
      <c r="E32">
        <v>98</v>
      </c>
      <c r="F32" t="s">
        <v>26</v>
      </c>
      <c r="G32" s="4">
        <v>1.5</v>
      </c>
      <c r="H32" s="4">
        <v>6</v>
      </c>
      <c r="I32" s="7">
        <v>4.3</v>
      </c>
      <c r="L32" s="4">
        <v>9.35</v>
      </c>
      <c r="M32" s="4">
        <v>11.46</v>
      </c>
      <c r="Q32" s="4">
        <f t="shared" si="10"/>
        <v>2.1100000000000012</v>
      </c>
      <c r="U32" s="7">
        <f t="shared" si="11"/>
        <v>9.4786729857819854</v>
      </c>
      <c r="X32" s="7">
        <f t="shared" si="12"/>
        <v>2.1100000000000012</v>
      </c>
      <c r="AA32" s="7">
        <f t="shared" si="13"/>
        <v>9.4786729857819854</v>
      </c>
    </row>
    <row r="33" spans="1:27">
      <c r="A33">
        <v>7</v>
      </c>
      <c r="B33">
        <v>227</v>
      </c>
      <c r="C33" t="s">
        <v>74</v>
      </c>
      <c r="D33" t="s">
        <v>75</v>
      </c>
      <c r="E33">
        <v>98</v>
      </c>
      <c r="F33" t="s">
        <v>26</v>
      </c>
      <c r="G33" s="4">
        <v>1.5</v>
      </c>
      <c r="H33" s="4">
        <v>7</v>
      </c>
      <c r="I33" s="7">
        <v>4.42</v>
      </c>
      <c r="L33" s="4">
        <v>9.52</v>
      </c>
      <c r="M33" s="4">
        <v>11.64</v>
      </c>
      <c r="Q33" s="4">
        <f t="shared" si="10"/>
        <v>2.120000000000001</v>
      </c>
      <c r="U33" s="7">
        <f t="shared" si="11"/>
        <v>9.4339622641509386</v>
      </c>
      <c r="X33" s="7">
        <f t="shared" si="12"/>
        <v>2.120000000000001</v>
      </c>
      <c r="AA33" s="7">
        <f>20/X33</f>
        <v>9.4339622641509386</v>
      </c>
    </row>
    <row r="34" spans="1:27" ht="15" customHeight="1">
      <c r="A34" t="s">
        <v>76</v>
      </c>
    </row>
    <row r="35" spans="1:27">
      <c r="A35" t="s">
        <v>1</v>
      </c>
      <c r="B35" t="s">
        <v>2</v>
      </c>
      <c r="C35" t="s">
        <v>3</v>
      </c>
      <c r="D35" t="s">
        <v>4</v>
      </c>
      <c r="E35" t="s">
        <v>5</v>
      </c>
      <c r="F35" t="s">
        <v>7</v>
      </c>
      <c r="G35" s="5" t="s">
        <v>49</v>
      </c>
      <c r="H35" s="4" t="s">
        <v>8</v>
      </c>
      <c r="I35" s="4" t="s">
        <v>6</v>
      </c>
      <c r="J35" s="4" t="s">
        <v>112</v>
      </c>
      <c r="K35" s="4" t="s">
        <v>110</v>
      </c>
      <c r="L35" s="4" t="s">
        <v>113</v>
      </c>
      <c r="M35" s="4" t="s">
        <v>111</v>
      </c>
      <c r="N35" s="9" t="s">
        <v>121</v>
      </c>
      <c r="O35" s="9" t="s">
        <v>116</v>
      </c>
      <c r="P35" s="9" t="s">
        <v>115</v>
      </c>
      <c r="Q35" s="9" t="s">
        <v>123</v>
      </c>
      <c r="R35" s="8" t="s">
        <v>122</v>
      </c>
      <c r="S35" s="8" t="s">
        <v>118</v>
      </c>
      <c r="T35" s="8" t="s">
        <v>119</v>
      </c>
      <c r="U35" s="8" t="s">
        <v>120</v>
      </c>
      <c r="V35" s="9" t="s">
        <v>114</v>
      </c>
      <c r="W35" s="9" t="s">
        <v>115</v>
      </c>
      <c r="X35" s="9" t="s">
        <v>123</v>
      </c>
      <c r="Y35" s="8" t="s">
        <v>117</v>
      </c>
      <c r="Z35" s="8" t="s">
        <v>124</v>
      </c>
      <c r="AA35" s="8" t="s">
        <v>120</v>
      </c>
    </row>
    <row r="36" spans="1:27">
      <c r="A36">
        <v>4</v>
      </c>
      <c r="B36">
        <v>217</v>
      </c>
      <c r="C36" t="s">
        <v>77</v>
      </c>
      <c r="D36" t="s">
        <v>78</v>
      </c>
      <c r="E36">
        <v>86</v>
      </c>
      <c r="F36" t="s">
        <v>20</v>
      </c>
      <c r="G36" s="4">
        <v>1.5</v>
      </c>
      <c r="H36" s="4">
        <v>1</v>
      </c>
      <c r="I36" s="4">
        <v>4.18</v>
      </c>
      <c r="L36" s="4">
        <v>8.86</v>
      </c>
      <c r="M36" s="4">
        <v>10.79</v>
      </c>
      <c r="Q36" s="4">
        <f>M36-L36</f>
        <v>1.9299999999999997</v>
      </c>
      <c r="U36" s="7">
        <f>20/Q36</f>
        <v>10.362694300518136</v>
      </c>
      <c r="X36" s="7">
        <f>M36-L36</f>
        <v>1.9299999999999997</v>
      </c>
      <c r="AA36" s="7">
        <f>20/X36</f>
        <v>10.362694300518136</v>
      </c>
    </row>
    <row r="37" spans="1:27">
      <c r="A37">
        <v>6</v>
      </c>
      <c r="B37">
        <v>276</v>
      </c>
      <c r="C37" t="s">
        <v>79</v>
      </c>
      <c r="D37" t="s">
        <v>80</v>
      </c>
      <c r="E37">
        <v>95</v>
      </c>
      <c r="F37" t="s">
        <v>26</v>
      </c>
      <c r="G37" s="4">
        <v>1.5</v>
      </c>
      <c r="H37" s="4">
        <v>2</v>
      </c>
      <c r="I37" s="4">
        <v>4.13</v>
      </c>
      <c r="L37" s="4">
        <v>8.86</v>
      </c>
      <c r="M37" s="4">
        <v>10.83</v>
      </c>
      <c r="Q37" s="4">
        <f t="shared" ref="Q37:Q42" si="14">M37-L37</f>
        <v>1.9700000000000006</v>
      </c>
      <c r="U37" s="7">
        <f t="shared" ref="U37:U42" si="15">20/Q37</f>
        <v>10.152284263959388</v>
      </c>
      <c r="X37" s="7">
        <f t="shared" ref="X37:X42" si="16">M37-L37</f>
        <v>1.9700000000000006</v>
      </c>
      <c r="AA37" s="7">
        <f t="shared" ref="AA37:AA41" si="17">20/X37</f>
        <v>10.152284263959388</v>
      </c>
    </row>
    <row r="38" spans="1:27">
      <c r="A38">
        <v>7</v>
      </c>
      <c r="B38">
        <v>256</v>
      </c>
      <c r="C38" t="s">
        <v>81</v>
      </c>
      <c r="D38" t="s">
        <v>82</v>
      </c>
      <c r="E38">
        <v>93</v>
      </c>
      <c r="F38" t="s">
        <v>26</v>
      </c>
      <c r="G38" s="4">
        <v>1.5</v>
      </c>
      <c r="H38" s="4">
        <v>3</v>
      </c>
      <c r="I38" s="4">
        <v>4.18</v>
      </c>
      <c r="L38" s="4">
        <v>8.93</v>
      </c>
      <c r="M38" s="4">
        <v>10.88</v>
      </c>
      <c r="Q38" s="4">
        <f t="shared" si="14"/>
        <v>1.9500000000000011</v>
      </c>
      <c r="U38" s="7">
        <f t="shared" si="15"/>
        <v>10.25641025641025</v>
      </c>
      <c r="X38" s="7">
        <f t="shared" si="16"/>
        <v>1.9500000000000011</v>
      </c>
      <c r="AA38" s="7">
        <f t="shared" si="17"/>
        <v>10.25641025641025</v>
      </c>
    </row>
    <row r="39" spans="1:27">
      <c r="A39">
        <v>3</v>
      </c>
      <c r="B39">
        <v>241</v>
      </c>
      <c r="C39" t="s">
        <v>83</v>
      </c>
      <c r="D39" t="s">
        <v>84</v>
      </c>
      <c r="E39">
        <v>0</v>
      </c>
      <c r="F39" t="s">
        <v>85</v>
      </c>
      <c r="G39" s="4">
        <v>1.5</v>
      </c>
      <c r="H39" s="4">
        <v>4</v>
      </c>
      <c r="I39" s="4">
        <v>4.17</v>
      </c>
      <c r="L39" s="4">
        <v>8.94</v>
      </c>
      <c r="M39" s="7">
        <v>10.9</v>
      </c>
      <c r="N39" s="7"/>
      <c r="Q39" s="4">
        <f t="shared" si="14"/>
        <v>1.9600000000000009</v>
      </c>
      <c r="U39" s="7">
        <f t="shared" si="15"/>
        <v>10.204081632653057</v>
      </c>
      <c r="X39" s="7">
        <f t="shared" si="16"/>
        <v>1.9600000000000009</v>
      </c>
      <c r="AA39" s="7">
        <f t="shared" si="17"/>
        <v>10.204081632653057</v>
      </c>
    </row>
    <row r="40" spans="1:27">
      <c r="A40">
        <v>5</v>
      </c>
      <c r="B40">
        <v>272</v>
      </c>
      <c r="C40" t="s">
        <v>86</v>
      </c>
      <c r="D40" t="s">
        <v>87</v>
      </c>
      <c r="E40">
        <v>94</v>
      </c>
      <c r="F40" t="s">
        <v>11</v>
      </c>
      <c r="G40" s="4">
        <v>1.5</v>
      </c>
      <c r="H40" s="4">
        <v>5</v>
      </c>
      <c r="I40" s="4">
        <v>4.17</v>
      </c>
      <c r="L40" s="4">
        <v>8.9600000000000009</v>
      </c>
      <c r="M40" s="4">
        <v>10.94</v>
      </c>
      <c r="Q40" s="4">
        <f t="shared" si="14"/>
        <v>1.9799999999999986</v>
      </c>
      <c r="U40" s="7">
        <f t="shared" si="15"/>
        <v>10.101010101010107</v>
      </c>
      <c r="X40" s="7">
        <f t="shared" si="16"/>
        <v>1.9799999999999986</v>
      </c>
      <c r="AA40" s="7">
        <f t="shared" si="17"/>
        <v>10.101010101010107</v>
      </c>
    </row>
    <row r="41" spans="1:27">
      <c r="A41">
        <v>8</v>
      </c>
      <c r="B41">
        <v>234</v>
      </c>
      <c r="C41" t="s">
        <v>88</v>
      </c>
      <c r="D41" t="s">
        <v>89</v>
      </c>
      <c r="E41">
        <v>98</v>
      </c>
      <c r="F41" t="s">
        <v>90</v>
      </c>
      <c r="G41" s="4">
        <v>1.5</v>
      </c>
      <c r="H41" s="4">
        <v>6</v>
      </c>
      <c r="I41" s="4">
        <v>4.2699999999999996</v>
      </c>
      <c r="L41" s="4">
        <v>9.0500000000000007</v>
      </c>
      <c r="M41" s="4">
        <v>11.05</v>
      </c>
      <c r="Q41" s="7">
        <f t="shared" si="14"/>
        <v>2</v>
      </c>
      <c r="U41" s="7">
        <f t="shared" si="15"/>
        <v>10</v>
      </c>
      <c r="X41" s="7">
        <f t="shared" si="16"/>
        <v>2</v>
      </c>
      <c r="AA41" s="7">
        <f t="shared" si="17"/>
        <v>10</v>
      </c>
    </row>
    <row r="42" spans="1:27">
      <c r="A42">
        <v>2</v>
      </c>
      <c r="B42">
        <v>252</v>
      </c>
      <c r="C42" t="s">
        <v>91</v>
      </c>
      <c r="D42" t="s">
        <v>92</v>
      </c>
      <c r="E42">
        <v>98</v>
      </c>
      <c r="F42" t="s">
        <v>30</v>
      </c>
      <c r="G42" s="4">
        <v>1.5</v>
      </c>
      <c r="H42" s="4">
        <v>7</v>
      </c>
      <c r="I42" s="4">
        <v>4.2699999999999996</v>
      </c>
      <c r="L42" s="4">
        <v>9.11</v>
      </c>
      <c r="M42" s="7">
        <v>11.1</v>
      </c>
      <c r="N42" s="7"/>
      <c r="Q42" s="4">
        <f t="shared" si="14"/>
        <v>1.9900000000000002</v>
      </c>
      <c r="U42" s="7">
        <f t="shared" si="15"/>
        <v>10.050251256281406</v>
      </c>
      <c r="X42" s="7">
        <f t="shared" si="16"/>
        <v>1.9900000000000002</v>
      </c>
      <c r="AA42" s="7">
        <f>20/X42</f>
        <v>10.050251256281406</v>
      </c>
    </row>
    <row r="43" spans="1:27" ht="15" customHeight="1">
      <c r="A43" t="s">
        <v>93</v>
      </c>
    </row>
    <row r="44" spans="1:27">
      <c r="A44" t="s">
        <v>1</v>
      </c>
      <c r="B44" t="s">
        <v>2</v>
      </c>
      <c r="C44" t="s">
        <v>3</v>
      </c>
      <c r="D44" t="s">
        <v>4</v>
      </c>
      <c r="E44" t="s">
        <v>5</v>
      </c>
      <c r="F44" t="s">
        <v>7</v>
      </c>
      <c r="G44" s="5" t="s">
        <v>49</v>
      </c>
      <c r="H44" s="4" t="s">
        <v>8</v>
      </c>
      <c r="I44" s="4" t="s">
        <v>94</v>
      </c>
      <c r="J44" s="4" t="s">
        <v>112</v>
      </c>
      <c r="K44" s="4" t="s">
        <v>110</v>
      </c>
      <c r="L44" s="4" t="s">
        <v>113</v>
      </c>
      <c r="M44" s="4" t="s">
        <v>111</v>
      </c>
      <c r="N44" s="9" t="s">
        <v>121</v>
      </c>
      <c r="O44" s="9" t="s">
        <v>116</v>
      </c>
      <c r="P44" s="9" t="s">
        <v>115</v>
      </c>
      <c r="Q44" s="9" t="s">
        <v>123</v>
      </c>
      <c r="R44" s="8" t="s">
        <v>122</v>
      </c>
      <c r="S44" s="8" t="s">
        <v>118</v>
      </c>
      <c r="T44" s="8" t="s">
        <v>119</v>
      </c>
      <c r="U44" s="8" t="s">
        <v>120</v>
      </c>
      <c r="V44" s="9" t="s">
        <v>114</v>
      </c>
      <c r="W44" s="9" t="s">
        <v>115</v>
      </c>
      <c r="X44" s="9" t="s">
        <v>123</v>
      </c>
      <c r="Y44" s="8" t="s">
        <v>117</v>
      </c>
      <c r="Z44" s="8" t="s">
        <v>124</v>
      </c>
      <c r="AA44" s="8" t="s">
        <v>120</v>
      </c>
    </row>
    <row r="45" spans="1:27">
      <c r="A45">
        <v>5</v>
      </c>
      <c r="B45">
        <v>242</v>
      </c>
      <c r="C45" t="s">
        <v>95</v>
      </c>
      <c r="D45" t="s">
        <v>96</v>
      </c>
      <c r="E45">
        <v>90</v>
      </c>
      <c r="F45" t="s">
        <v>97</v>
      </c>
      <c r="G45" s="4">
        <v>1.8</v>
      </c>
      <c r="H45" s="4">
        <v>1</v>
      </c>
      <c r="I45" s="7">
        <v>4.01</v>
      </c>
      <c r="J45" s="4">
        <v>5.83</v>
      </c>
      <c r="K45" s="4">
        <v>6.72</v>
      </c>
      <c r="L45" s="7">
        <v>8.56</v>
      </c>
      <c r="M45" s="4">
        <v>10.41</v>
      </c>
      <c r="N45" s="7">
        <f>J45-I45</f>
        <v>1.8200000000000003</v>
      </c>
      <c r="O45" s="7">
        <f>K45-J45</f>
        <v>0.88999999999999968</v>
      </c>
      <c r="P45" s="4">
        <f>L45-K45</f>
        <v>1.8400000000000007</v>
      </c>
      <c r="Q45" s="4">
        <f>M45-L45</f>
        <v>1.8499999999999996</v>
      </c>
      <c r="R45" s="7">
        <f t="shared" ref="R45:R50" si="18">20/N45</f>
        <v>10.989010989010987</v>
      </c>
      <c r="S45" s="7">
        <f>10/O45</f>
        <v>11.23595505617978</v>
      </c>
      <c r="T45" s="7">
        <f t="shared" ref="T45:U50" si="19">20/P45</f>
        <v>10.869565217391299</v>
      </c>
      <c r="U45" s="7">
        <f t="shared" si="19"/>
        <v>10.810810810810812</v>
      </c>
      <c r="V45" s="7">
        <f t="shared" ref="V45:V50" si="20">K45-I45</f>
        <v>2.71</v>
      </c>
      <c r="W45" s="7">
        <f>L45-K45</f>
        <v>1.8400000000000007</v>
      </c>
      <c r="X45" s="7">
        <f>M45-L45</f>
        <v>1.8499999999999996</v>
      </c>
      <c r="Y45" s="7">
        <f t="shared" ref="Y45:Y50" si="21">30/V45</f>
        <v>11.07011070110701</v>
      </c>
      <c r="Z45" s="7">
        <f>20/W45</f>
        <v>10.869565217391299</v>
      </c>
      <c r="AA45" s="7">
        <f>20/X45</f>
        <v>10.810810810810812</v>
      </c>
    </row>
    <row r="46" spans="1:27">
      <c r="A46">
        <v>6</v>
      </c>
      <c r="B46">
        <v>246</v>
      </c>
      <c r="C46" t="s">
        <v>98</v>
      </c>
      <c r="D46" t="s">
        <v>99</v>
      </c>
      <c r="E46">
        <v>94</v>
      </c>
      <c r="F46" t="s">
        <v>20</v>
      </c>
      <c r="G46" s="4">
        <v>1.8</v>
      </c>
      <c r="H46" s="4">
        <v>2</v>
      </c>
      <c r="I46" s="7">
        <v>4.13</v>
      </c>
      <c r="J46" s="4">
        <v>5.95</v>
      </c>
      <c r="K46" s="4">
        <v>6.84</v>
      </c>
      <c r="L46" s="7">
        <v>8.68</v>
      </c>
      <c r="M46" s="4">
        <v>10.54</v>
      </c>
      <c r="N46" s="7">
        <f t="shared" ref="N46:N50" si="22">J46-I46</f>
        <v>1.8200000000000003</v>
      </c>
      <c r="O46" s="7">
        <f t="shared" ref="O46:Q50" si="23">K46-J46</f>
        <v>0.88999999999999968</v>
      </c>
      <c r="P46" s="4">
        <f t="shared" si="23"/>
        <v>1.8399999999999999</v>
      </c>
      <c r="Q46" s="4">
        <f t="shared" si="23"/>
        <v>1.8599999999999994</v>
      </c>
      <c r="R46" s="7">
        <f t="shared" si="18"/>
        <v>10.989010989010987</v>
      </c>
      <c r="S46" s="7">
        <f t="shared" ref="S46:S50" si="24">10/O46</f>
        <v>11.23595505617978</v>
      </c>
      <c r="T46" s="7">
        <f t="shared" si="19"/>
        <v>10.869565217391305</v>
      </c>
      <c r="U46" s="7">
        <f t="shared" si="19"/>
        <v>10.752688172043014</v>
      </c>
      <c r="V46" s="7">
        <f t="shared" si="20"/>
        <v>2.71</v>
      </c>
      <c r="W46" s="7">
        <f t="shared" ref="W46:W50" si="25">L46-K46</f>
        <v>1.8399999999999999</v>
      </c>
      <c r="X46" s="7">
        <f t="shared" ref="X46:X50" si="26">M46-L46</f>
        <v>1.8599999999999994</v>
      </c>
      <c r="Y46" s="7">
        <f t="shared" si="21"/>
        <v>11.07011070110701</v>
      </c>
      <c r="Z46" s="7">
        <f t="shared" ref="Z46:Z50" si="27">20/W46</f>
        <v>10.869565217391305</v>
      </c>
      <c r="AA46" s="7">
        <f t="shared" ref="AA46:AA50" si="28">20/X46</f>
        <v>10.752688172043014</v>
      </c>
    </row>
    <row r="47" spans="1:27">
      <c r="A47">
        <v>3</v>
      </c>
      <c r="B47">
        <v>237</v>
      </c>
      <c r="C47" t="s">
        <v>126</v>
      </c>
      <c r="D47" t="s">
        <v>127</v>
      </c>
      <c r="E47">
        <v>98</v>
      </c>
      <c r="F47" t="s">
        <v>100</v>
      </c>
      <c r="G47" s="4">
        <v>1.8</v>
      </c>
      <c r="H47" s="4">
        <v>3</v>
      </c>
      <c r="I47" s="7">
        <v>4.0999999999999996</v>
      </c>
      <c r="J47" s="4">
        <v>5.95</v>
      </c>
      <c r="K47" s="4">
        <v>6.86</v>
      </c>
      <c r="L47" s="7">
        <v>8.6999999999999993</v>
      </c>
      <c r="M47" s="4">
        <v>10.57</v>
      </c>
      <c r="N47" s="7">
        <f t="shared" si="22"/>
        <v>1.8500000000000005</v>
      </c>
      <c r="O47" s="7">
        <f t="shared" si="23"/>
        <v>0.91000000000000014</v>
      </c>
      <c r="P47" s="4">
        <f t="shared" si="23"/>
        <v>1.839999999999999</v>
      </c>
      <c r="Q47" s="4">
        <f t="shared" si="23"/>
        <v>1.870000000000001</v>
      </c>
      <c r="R47" s="7">
        <f t="shared" si="18"/>
        <v>10.810810810810807</v>
      </c>
      <c r="S47" s="7">
        <f t="shared" si="24"/>
        <v>10.989010989010987</v>
      </c>
      <c r="T47" s="7">
        <f t="shared" si="19"/>
        <v>10.86956521739131</v>
      </c>
      <c r="U47" s="7">
        <f t="shared" si="19"/>
        <v>10.695187165775396</v>
      </c>
      <c r="V47" s="7">
        <f t="shared" si="20"/>
        <v>2.7600000000000007</v>
      </c>
      <c r="W47" s="7">
        <f t="shared" si="25"/>
        <v>1.839999999999999</v>
      </c>
      <c r="X47" s="7">
        <f t="shared" si="26"/>
        <v>1.870000000000001</v>
      </c>
      <c r="Y47" s="7">
        <f t="shared" si="21"/>
        <v>10.869565217391301</v>
      </c>
      <c r="Z47" s="7">
        <f t="shared" si="27"/>
        <v>10.86956521739131</v>
      </c>
      <c r="AA47" s="7">
        <f t="shared" si="28"/>
        <v>10.695187165775396</v>
      </c>
    </row>
    <row r="48" spans="1:27">
      <c r="A48">
        <v>4</v>
      </c>
      <c r="B48">
        <v>215</v>
      </c>
      <c r="C48" t="s">
        <v>101</v>
      </c>
      <c r="D48" t="s">
        <v>102</v>
      </c>
      <c r="E48">
        <v>86</v>
      </c>
      <c r="F48" t="s">
        <v>26</v>
      </c>
      <c r="G48" s="4">
        <v>1.8</v>
      </c>
      <c r="H48" s="4">
        <v>4</v>
      </c>
      <c r="I48" s="7">
        <v>4.0999999999999996</v>
      </c>
      <c r="J48" s="4">
        <v>5.95</v>
      </c>
      <c r="K48" s="4">
        <v>6.86</v>
      </c>
      <c r="L48" s="7">
        <v>8.73</v>
      </c>
      <c r="M48" s="4">
        <v>10.65</v>
      </c>
      <c r="N48" s="7">
        <f t="shared" si="22"/>
        <v>1.8500000000000005</v>
      </c>
      <c r="O48" s="7">
        <f t="shared" si="23"/>
        <v>0.91000000000000014</v>
      </c>
      <c r="P48" s="4">
        <f t="shared" si="23"/>
        <v>1.87</v>
      </c>
      <c r="Q48" s="4">
        <f t="shared" si="23"/>
        <v>1.92</v>
      </c>
      <c r="R48" s="7">
        <f t="shared" si="18"/>
        <v>10.810810810810807</v>
      </c>
      <c r="S48" s="7">
        <f t="shared" si="24"/>
        <v>10.989010989010987</v>
      </c>
      <c r="T48" s="7">
        <f t="shared" si="19"/>
        <v>10.695187165775401</v>
      </c>
      <c r="U48" s="7">
        <f t="shared" si="19"/>
        <v>10.416666666666668</v>
      </c>
      <c r="V48" s="7">
        <f t="shared" si="20"/>
        <v>2.7600000000000007</v>
      </c>
      <c r="W48" s="7">
        <f t="shared" si="25"/>
        <v>1.87</v>
      </c>
      <c r="X48" s="7">
        <f t="shared" si="26"/>
        <v>1.92</v>
      </c>
      <c r="Y48" s="7">
        <f t="shared" si="21"/>
        <v>10.869565217391301</v>
      </c>
      <c r="Z48" s="7">
        <f t="shared" si="27"/>
        <v>10.695187165775401</v>
      </c>
      <c r="AA48" s="7">
        <f t="shared" si="28"/>
        <v>10.416666666666668</v>
      </c>
    </row>
    <row r="49" spans="1:27">
      <c r="A49">
        <v>7</v>
      </c>
      <c r="B49">
        <v>259</v>
      </c>
      <c r="C49" t="s">
        <v>103</v>
      </c>
      <c r="D49" t="s">
        <v>104</v>
      </c>
      <c r="E49">
        <v>96</v>
      </c>
      <c r="F49" t="s">
        <v>26</v>
      </c>
      <c r="G49" s="4">
        <v>1.8</v>
      </c>
      <c r="H49" s="4">
        <v>5</v>
      </c>
      <c r="I49" s="7">
        <v>4.13</v>
      </c>
      <c r="J49" s="4">
        <v>5.99</v>
      </c>
      <c r="K49" s="4">
        <v>6.92</v>
      </c>
      <c r="L49" s="7">
        <v>8.7899999999999991</v>
      </c>
      <c r="M49" s="4">
        <v>10.68</v>
      </c>
      <c r="N49" s="7">
        <f t="shared" si="22"/>
        <v>1.8600000000000003</v>
      </c>
      <c r="O49" s="7">
        <f t="shared" si="23"/>
        <v>0.92999999999999972</v>
      </c>
      <c r="P49" s="4">
        <f t="shared" si="23"/>
        <v>1.8699999999999992</v>
      </c>
      <c r="Q49" s="4">
        <f t="shared" si="23"/>
        <v>1.8900000000000006</v>
      </c>
      <c r="R49" s="7">
        <f t="shared" si="18"/>
        <v>10.752688172043008</v>
      </c>
      <c r="S49" s="7">
        <f t="shared" si="24"/>
        <v>10.752688172043014</v>
      </c>
      <c r="T49" s="7">
        <f t="shared" si="19"/>
        <v>10.695187165775405</v>
      </c>
      <c r="U49" s="7">
        <f t="shared" si="19"/>
        <v>10.582010582010579</v>
      </c>
      <c r="V49" s="7">
        <f t="shared" si="20"/>
        <v>2.79</v>
      </c>
      <c r="W49" s="7">
        <f t="shared" si="25"/>
        <v>1.8699999999999992</v>
      </c>
      <c r="X49" s="7">
        <f t="shared" si="26"/>
        <v>1.8900000000000006</v>
      </c>
      <c r="Y49" s="7">
        <f t="shared" si="21"/>
        <v>10.75268817204301</v>
      </c>
      <c r="Z49" s="7">
        <f t="shared" si="27"/>
        <v>10.695187165775405</v>
      </c>
      <c r="AA49" s="7">
        <f t="shared" si="28"/>
        <v>10.582010582010579</v>
      </c>
    </row>
    <row r="50" spans="1:27">
      <c r="A50">
        <v>8</v>
      </c>
      <c r="B50">
        <v>233</v>
      </c>
      <c r="C50" t="s">
        <v>105</v>
      </c>
      <c r="D50" t="s">
        <v>106</v>
      </c>
      <c r="E50">
        <v>95</v>
      </c>
      <c r="F50" t="s">
        <v>26</v>
      </c>
      <c r="G50" s="4">
        <v>1.8</v>
      </c>
      <c r="H50" s="4">
        <v>6</v>
      </c>
      <c r="I50" s="7">
        <v>4.1100000000000003</v>
      </c>
      <c r="J50" s="4">
        <v>6.01</v>
      </c>
      <c r="K50" s="4">
        <v>6.94</v>
      </c>
      <c r="L50" s="7">
        <v>8.82</v>
      </c>
      <c r="M50" s="4">
        <v>10.73</v>
      </c>
      <c r="N50" s="7">
        <f t="shared" si="22"/>
        <v>1.8999999999999995</v>
      </c>
      <c r="O50" s="7">
        <f t="shared" si="23"/>
        <v>0.9300000000000006</v>
      </c>
      <c r="P50" s="4">
        <f t="shared" si="23"/>
        <v>1.88</v>
      </c>
      <c r="Q50" s="4">
        <f t="shared" si="23"/>
        <v>1.9100000000000001</v>
      </c>
      <c r="R50" s="7">
        <f t="shared" si="18"/>
        <v>10.526315789473687</v>
      </c>
      <c r="S50" s="7">
        <f t="shared" si="24"/>
        <v>10.752688172043003</v>
      </c>
      <c r="T50" s="7">
        <f t="shared" si="19"/>
        <v>10.638297872340425</v>
      </c>
      <c r="U50" s="7">
        <f t="shared" si="19"/>
        <v>10.471204188481675</v>
      </c>
      <c r="V50" s="7">
        <f t="shared" si="20"/>
        <v>2.83</v>
      </c>
      <c r="W50" s="7">
        <f t="shared" si="25"/>
        <v>1.88</v>
      </c>
      <c r="X50" s="7">
        <f t="shared" si="26"/>
        <v>1.9100000000000001</v>
      </c>
      <c r="Y50" s="7">
        <f t="shared" si="21"/>
        <v>10.600706713780918</v>
      </c>
      <c r="Z50" s="7">
        <f t="shared" si="27"/>
        <v>10.638297872340425</v>
      </c>
      <c r="AA50" s="7">
        <f t="shared" si="28"/>
        <v>10.471204188481675</v>
      </c>
    </row>
    <row r="51" spans="1:27">
      <c r="A51">
        <v>2</v>
      </c>
      <c r="B51">
        <v>216</v>
      </c>
      <c r="C51" t="s">
        <v>107</v>
      </c>
      <c r="D51" t="s">
        <v>108</v>
      </c>
      <c r="E51">
        <v>92</v>
      </c>
      <c r="F51" t="s">
        <v>109</v>
      </c>
      <c r="H51" s="4" t="s">
        <v>27</v>
      </c>
      <c r="O51" s="7"/>
      <c r="V51" s="7"/>
    </row>
    <row r="54" spans="1:27">
      <c r="K54" s="7"/>
    </row>
  </sheetData>
  <pageMargins left="0.75" right="0.75" top="1" bottom="1" header="0.5" footer="0.5"/>
  <pageSetup paperSize="9" orientation="portrait" horizontalDpi="4294967292" verticalDpi="4294967292"/>
  <ignoredErrors>
    <ignoredError sqref="S45 S46:S50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Andersson</dc:creator>
  <cp:lastModifiedBy>Håkan Andersson</cp:lastModifiedBy>
  <dcterms:created xsi:type="dcterms:W3CDTF">2017-08-01T13:11:26Z</dcterms:created>
  <dcterms:modified xsi:type="dcterms:W3CDTF">2017-08-07T08:12:51Z</dcterms:modified>
</cp:coreProperties>
</file>