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765" yWindow="0" windowWidth="25605" windowHeight="16440" tabRatio="500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H89" i="1" l="1"/>
  <c r="H88" i="1"/>
  <c r="H90" i="1"/>
  <c r="H87" i="1"/>
  <c r="H83" i="1"/>
  <c r="H82" i="1"/>
  <c r="H81" i="1"/>
  <c r="H80" i="1"/>
  <c r="H60" i="1"/>
  <c r="H76" i="1"/>
  <c r="H71" i="1"/>
  <c r="H74" i="1"/>
  <c r="H72" i="1"/>
  <c r="H70" i="1"/>
  <c r="H73" i="1"/>
  <c r="H75" i="1"/>
  <c r="H66" i="1"/>
  <c r="H61" i="1"/>
  <c r="H64" i="1"/>
  <c r="H59" i="1"/>
  <c r="H62" i="1"/>
  <c r="H63" i="1"/>
  <c r="H65" i="1"/>
  <c r="H52" i="1"/>
  <c r="H51" i="1"/>
  <c r="H54" i="1"/>
  <c r="H49" i="1"/>
  <c r="H48" i="1"/>
  <c r="H55" i="1"/>
  <c r="H50" i="1"/>
  <c r="H53" i="1"/>
  <c r="H39" i="1"/>
  <c r="H42" i="1"/>
  <c r="H40" i="1"/>
  <c r="H36" i="1"/>
  <c r="H38" i="1"/>
  <c r="H37" i="1"/>
  <c r="H41" i="1"/>
  <c r="H43" i="1"/>
  <c r="H32" i="1"/>
  <c r="H30" i="1"/>
  <c r="H29" i="1"/>
  <c r="H27" i="1"/>
  <c r="H28" i="1"/>
  <c r="H31" i="1"/>
  <c r="H22" i="1"/>
  <c r="H20" i="1"/>
  <c r="H17" i="1"/>
  <c r="H19" i="1"/>
  <c r="H18" i="1"/>
  <c r="H16" i="1"/>
  <c r="H21" i="1"/>
  <c r="H23" i="1"/>
  <c r="H11" i="1"/>
  <c r="H12" i="1"/>
  <c r="H9" i="1"/>
  <c r="H6" i="1"/>
  <c r="H7" i="1"/>
  <c r="H5" i="1"/>
  <c r="H8" i="1"/>
  <c r="H10" i="1"/>
  <c r="K89" i="1"/>
  <c r="N89" i="1"/>
  <c r="F89" i="1"/>
  <c r="J89" i="1"/>
  <c r="M89" i="1"/>
  <c r="L89" i="1"/>
  <c r="K88" i="1"/>
  <c r="N88" i="1"/>
  <c r="F88" i="1"/>
  <c r="J88" i="1"/>
  <c r="M88" i="1"/>
  <c r="L88" i="1"/>
  <c r="K87" i="1"/>
  <c r="N87" i="1"/>
  <c r="F87" i="1"/>
  <c r="J87" i="1"/>
  <c r="M87" i="1"/>
  <c r="L87" i="1"/>
  <c r="K90" i="1"/>
  <c r="N90" i="1"/>
  <c r="F90" i="1"/>
  <c r="J90" i="1"/>
  <c r="M90" i="1"/>
  <c r="L90" i="1"/>
  <c r="K82" i="1"/>
  <c r="N82" i="1"/>
  <c r="F82" i="1"/>
  <c r="J82" i="1"/>
  <c r="M82" i="1"/>
  <c r="L82" i="1"/>
  <c r="K81" i="1"/>
  <c r="N81" i="1"/>
  <c r="F81" i="1"/>
  <c r="J81" i="1"/>
  <c r="M81" i="1"/>
  <c r="L81" i="1"/>
  <c r="K80" i="1"/>
  <c r="N80" i="1"/>
  <c r="F80" i="1"/>
  <c r="J80" i="1"/>
  <c r="M80" i="1"/>
  <c r="L80" i="1"/>
  <c r="K83" i="1"/>
  <c r="N83" i="1"/>
  <c r="F83" i="1"/>
  <c r="J83" i="1"/>
  <c r="M83" i="1"/>
  <c r="L83" i="1"/>
  <c r="K76" i="1"/>
  <c r="N76" i="1"/>
  <c r="F76" i="1"/>
  <c r="J76" i="1"/>
  <c r="M76" i="1"/>
  <c r="L76" i="1"/>
  <c r="K71" i="1"/>
  <c r="N71" i="1"/>
  <c r="F71" i="1"/>
  <c r="J71" i="1"/>
  <c r="M71" i="1"/>
  <c r="L71" i="1"/>
  <c r="K74" i="1"/>
  <c r="N74" i="1"/>
  <c r="F74" i="1"/>
  <c r="J74" i="1"/>
  <c r="M74" i="1"/>
  <c r="L74" i="1"/>
  <c r="K72" i="1"/>
  <c r="N72" i="1"/>
  <c r="F72" i="1"/>
  <c r="J72" i="1"/>
  <c r="M72" i="1"/>
  <c r="L72" i="1"/>
  <c r="K70" i="1"/>
  <c r="N70" i="1"/>
  <c r="F70" i="1"/>
  <c r="J70" i="1"/>
  <c r="M70" i="1"/>
  <c r="L70" i="1"/>
  <c r="K73" i="1"/>
  <c r="N73" i="1"/>
  <c r="F73" i="1"/>
  <c r="J73" i="1"/>
  <c r="M73" i="1"/>
  <c r="L73" i="1"/>
  <c r="K75" i="1"/>
  <c r="N75" i="1"/>
  <c r="F75" i="1"/>
  <c r="J75" i="1"/>
  <c r="M75" i="1"/>
  <c r="L75" i="1"/>
  <c r="K66" i="1"/>
  <c r="N66" i="1"/>
  <c r="F66" i="1"/>
  <c r="J66" i="1"/>
  <c r="M66" i="1"/>
  <c r="L66" i="1"/>
  <c r="K61" i="1"/>
  <c r="N61" i="1"/>
  <c r="F61" i="1"/>
  <c r="J61" i="1"/>
  <c r="M61" i="1"/>
  <c r="L61" i="1"/>
  <c r="K64" i="1"/>
  <c r="N64" i="1"/>
  <c r="F64" i="1"/>
  <c r="J64" i="1"/>
  <c r="M64" i="1"/>
  <c r="L64" i="1"/>
  <c r="K60" i="1"/>
  <c r="N60" i="1"/>
  <c r="F60" i="1"/>
  <c r="J60" i="1"/>
  <c r="M60" i="1"/>
  <c r="L60" i="1"/>
  <c r="K59" i="1"/>
  <c r="N59" i="1"/>
  <c r="F59" i="1"/>
  <c r="J59" i="1"/>
  <c r="M59" i="1"/>
  <c r="L59" i="1"/>
  <c r="K62" i="1"/>
  <c r="N62" i="1"/>
  <c r="F62" i="1"/>
  <c r="J62" i="1"/>
  <c r="M62" i="1"/>
  <c r="L62" i="1"/>
  <c r="K63" i="1"/>
  <c r="N63" i="1"/>
  <c r="F63" i="1"/>
  <c r="J63" i="1"/>
  <c r="M63" i="1"/>
  <c r="L63" i="1"/>
  <c r="K65" i="1"/>
  <c r="N65" i="1"/>
  <c r="F65" i="1"/>
  <c r="J65" i="1"/>
  <c r="M65" i="1"/>
  <c r="L65" i="1"/>
  <c r="K52" i="1"/>
  <c r="N52" i="1"/>
  <c r="F52" i="1"/>
  <c r="J52" i="1"/>
  <c r="M52" i="1"/>
  <c r="L52" i="1"/>
  <c r="K51" i="1"/>
  <c r="N51" i="1"/>
  <c r="F51" i="1"/>
  <c r="J51" i="1"/>
  <c r="M51" i="1"/>
  <c r="L51" i="1"/>
  <c r="K54" i="1"/>
  <c r="N54" i="1"/>
  <c r="F54" i="1"/>
  <c r="J54" i="1"/>
  <c r="M54" i="1"/>
  <c r="L54" i="1"/>
  <c r="K49" i="1"/>
  <c r="N49" i="1"/>
  <c r="F49" i="1"/>
  <c r="J49" i="1"/>
  <c r="M49" i="1"/>
  <c r="L49" i="1"/>
  <c r="K48" i="1"/>
  <c r="N48" i="1"/>
  <c r="F48" i="1"/>
  <c r="J48" i="1"/>
  <c r="M48" i="1"/>
  <c r="L48" i="1"/>
  <c r="K55" i="1"/>
  <c r="N55" i="1"/>
  <c r="F55" i="1"/>
  <c r="J55" i="1"/>
  <c r="M55" i="1"/>
  <c r="L55" i="1"/>
  <c r="K50" i="1"/>
  <c r="N50" i="1"/>
  <c r="F50" i="1"/>
  <c r="J50" i="1"/>
  <c r="M50" i="1"/>
  <c r="L50" i="1"/>
  <c r="K53" i="1"/>
  <c r="N53" i="1"/>
  <c r="F53" i="1"/>
  <c r="J53" i="1"/>
  <c r="M53" i="1"/>
  <c r="L53" i="1"/>
  <c r="K39" i="1"/>
  <c r="N39" i="1"/>
  <c r="F39" i="1"/>
  <c r="J39" i="1"/>
  <c r="M39" i="1"/>
  <c r="L39" i="1"/>
  <c r="K42" i="1"/>
  <c r="N42" i="1"/>
  <c r="F42" i="1"/>
  <c r="J42" i="1"/>
  <c r="M42" i="1"/>
  <c r="L42" i="1"/>
  <c r="K40" i="1"/>
  <c r="N40" i="1"/>
  <c r="F40" i="1"/>
  <c r="J40" i="1"/>
  <c r="M40" i="1"/>
  <c r="L40" i="1"/>
  <c r="K36" i="1"/>
  <c r="N36" i="1"/>
  <c r="F36" i="1"/>
  <c r="J36" i="1"/>
  <c r="M36" i="1"/>
  <c r="L36" i="1"/>
  <c r="K38" i="1"/>
  <c r="N38" i="1"/>
  <c r="F38" i="1"/>
  <c r="J38" i="1"/>
  <c r="M38" i="1"/>
  <c r="L38" i="1"/>
  <c r="K37" i="1"/>
  <c r="N37" i="1"/>
  <c r="F37" i="1"/>
  <c r="J37" i="1"/>
  <c r="M37" i="1"/>
  <c r="L37" i="1"/>
  <c r="K41" i="1"/>
  <c r="N41" i="1"/>
  <c r="F41" i="1"/>
  <c r="J41" i="1"/>
  <c r="M41" i="1"/>
  <c r="L41" i="1"/>
  <c r="K43" i="1"/>
  <c r="N43" i="1"/>
  <c r="F43" i="1"/>
  <c r="J43" i="1"/>
  <c r="M43" i="1"/>
  <c r="L43" i="1"/>
  <c r="K32" i="1"/>
  <c r="N32" i="1"/>
  <c r="F32" i="1"/>
  <c r="J32" i="1"/>
  <c r="M32" i="1"/>
  <c r="L32" i="1"/>
  <c r="K30" i="1"/>
  <c r="N30" i="1"/>
  <c r="F30" i="1"/>
  <c r="J30" i="1"/>
  <c r="M30" i="1"/>
  <c r="L30" i="1"/>
  <c r="K29" i="1"/>
  <c r="N29" i="1"/>
  <c r="F29" i="1"/>
  <c r="J29" i="1"/>
  <c r="M29" i="1"/>
  <c r="L29" i="1"/>
  <c r="K27" i="1"/>
  <c r="N27" i="1"/>
  <c r="F27" i="1"/>
  <c r="J27" i="1"/>
  <c r="M27" i="1"/>
  <c r="L27" i="1"/>
  <c r="K28" i="1"/>
  <c r="N28" i="1"/>
  <c r="F28" i="1"/>
  <c r="J28" i="1"/>
  <c r="M28" i="1"/>
  <c r="L28" i="1"/>
  <c r="K31" i="1"/>
  <c r="N31" i="1"/>
  <c r="F31" i="1"/>
  <c r="J31" i="1"/>
  <c r="M31" i="1"/>
  <c r="L31" i="1"/>
  <c r="K22" i="1"/>
  <c r="N22" i="1"/>
  <c r="F22" i="1"/>
  <c r="J22" i="1"/>
  <c r="M22" i="1"/>
  <c r="L22" i="1"/>
  <c r="K20" i="1"/>
  <c r="N20" i="1"/>
  <c r="F20" i="1"/>
  <c r="J20" i="1"/>
  <c r="M20" i="1"/>
  <c r="L20" i="1"/>
  <c r="K17" i="1"/>
  <c r="N17" i="1"/>
  <c r="F17" i="1"/>
  <c r="J17" i="1"/>
  <c r="M17" i="1"/>
  <c r="L17" i="1"/>
  <c r="K19" i="1"/>
  <c r="N19" i="1"/>
  <c r="F19" i="1"/>
  <c r="J19" i="1"/>
  <c r="M19" i="1"/>
  <c r="L19" i="1"/>
  <c r="K18" i="1"/>
  <c r="N18" i="1"/>
  <c r="F18" i="1"/>
  <c r="J18" i="1"/>
  <c r="M18" i="1"/>
  <c r="L18" i="1"/>
  <c r="K16" i="1"/>
  <c r="N16" i="1"/>
  <c r="F16" i="1"/>
  <c r="J16" i="1"/>
  <c r="M16" i="1"/>
  <c r="L16" i="1"/>
  <c r="K21" i="1"/>
  <c r="N21" i="1"/>
  <c r="F21" i="1"/>
  <c r="J21" i="1"/>
  <c r="M21" i="1"/>
  <c r="L21" i="1"/>
  <c r="K23" i="1"/>
  <c r="N23" i="1"/>
  <c r="F23" i="1"/>
  <c r="J23" i="1"/>
  <c r="M23" i="1"/>
  <c r="L23" i="1"/>
  <c r="K11" i="1"/>
  <c r="N11" i="1"/>
  <c r="F11" i="1"/>
  <c r="J11" i="1"/>
  <c r="M11" i="1"/>
  <c r="L11" i="1"/>
  <c r="K12" i="1"/>
  <c r="N12" i="1"/>
  <c r="F12" i="1"/>
  <c r="J12" i="1"/>
  <c r="M12" i="1"/>
  <c r="L12" i="1"/>
  <c r="K9" i="1"/>
  <c r="N9" i="1"/>
  <c r="F9" i="1"/>
  <c r="J9" i="1"/>
  <c r="M9" i="1"/>
  <c r="L9" i="1"/>
  <c r="K6" i="1"/>
  <c r="N6" i="1"/>
  <c r="F6" i="1"/>
  <c r="J6" i="1"/>
  <c r="M6" i="1"/>
  <c r="L6" i="1"/>
  <c r="K7" i="1"/>
  <c r="N7" i="1"/>
  <c r="F7" i="1"/>
  <c r="J7" i="1"/>
  <c r="M7" i="1"/>
  <c r="L7" i="1"/>
  <c r="K5" i="1"/>
  <c r="N5" i="1"/>
  <c r="F5" i="1"/>
  <c r="J5" i="1"/>
  <c r="M5" i="1"/>
  <c r="L5" i="1"/>
  <c r="K8" i="1"/>
  <c r="N8" i="1"/>
  <c r="F8" i="1"/>
  <c r="J8" i="1"/>
  <c r="M8" i="1"/>
  <c r="L8" i="1"/>
  <c r="K10" i="1"/>
  <c r="N10" i="1"/>
  <c r="F10" i="1"/>
  <c r="J10" i="1"/>
  <c r="M10" i="1"/>
  <c r="L10" i="1"/>
</calcChain>
</file>

<file path=xl/sharedStrings.xml><?xml version="1.0" encoding="utf-8"?>
<sst xmlns="http://schemas.openxmlformats.org/spreadsheetml/2006/main" count="355" uniqueCount="123">
  <si>
    <t>Splittidsanalyser Windsprint 2016</t>
  </si>
  <si>
    <t>Heat</t>
  </si>
  <si>
    <t>Förnamn</t>
  </si>
  <si>
    <t>Efternamn</t>
  </si>
  <si>
    <t>Klubb</t>
  </si>
  <si>
    <t>30m</t>
  </si>
  <si>
    <t>60m</t>
  </si>
  <si>
    <t>100m</t>
  </si>
  <si>
    <t>30-60</t>
  </si>
  <si>
    <t>60-100</t>
  </si>
  <si>
    <t>0-30m m/s</t>
  </si>
  <si>
    <t>30-60m m/s</t>
  </si>
  <si>
    <t>60-100m m/s</t>
  </si>
  <si>
    <t>Kvinnor</t>
  </si>
  <si>
    <t>Final</t>
  </si>
  <si>
    <t>Män</t>
  </si>
  <si>
    <t>C</t>
  </si>
  <si>
    <t>B</t>
  </si>
  <si>
    <t>A</t>
  </si>
  <si>
    <t>Tom</t>
  </si>
  <si>
    <t>Kling-Baptiste</t>
  </si>
  <si>
    <t>Huddinge</t>
  </si>
  <si>
    <t>Bana</t>
  </si>
  <si>
    <t>Jonathan</t>
  </si>
  <si>
    <t>Wulff</t>
  </si>
  <si>
    <t>Hammarby</t>
  </si>
  <si>
    <t>Stefan</t>
  </si>
  <si>
    <t>Tärnhuvud</t>
  </si>
  <si>
    <t>Kjell</t>
  </si>
  <si>
    <t>Tureberg</t>
  </si>
  <si>
    <t>Sundsvall</t>
  </si>
  <si>
    <t>Tony</t>
  </si>
  <si>
    <t>Darkwah</t>
  </si>
  <si>
    <t>Carl</t>
  </si>
  <si>
    <t>Armfeldt</t>
  </si>
  <si>
    <t>Spårvägen</t>
  </si>
  <si>
    <t>Johan</t>
  </si>
  <si>
    <t>Lilja</t>
  </si>
  <si>
    <t>Sunday</t>
  </si>
  <si>
    <t>Ojuri</t>
  </si>
  <si>
    <t>Ludwig</t>
  </si>
  <si>
    <t>Olofsson</t>
  </si>
  <si>
    <t>Fritz</t>
  </si>
  <si>
    <t>Ekane</t>
  </si>
  <si>
    <t>Tarley</t>
  </si>
  <si>
    <t>Allison</t>
  </si>
  <si>
    <t>Linus</t>
  </si>
  <si>
    <t>Kapstad</t>
  </si>
  <si>
    <t>Yonathan</t>
  </si>
  <si>
    <t>Helsing</t>
  </si>
  <si>
    <t>Marcus</t>
  </si>
  <si>
    <t>Berggren</t>
  </si>
  <si>
    <t>Nils</t>
  </si>
  <si>
    <t>Thornberg</t>
  </si>
  <si>
    <t>Anton</t>
  </si>
  <si>
    <t>Nilsson</t>
  </si>
  <si>
    <t>Per</t>
  </si>
  <si>
    <t>Jonsson</t>
  </si>
  <si>
    <t>Tobias</t>
  </si>
  <si>
    <t>Michael</t>
  </si>
  <si>
    <t>Gerlach</t>
  </si>
  <si>
    <t>Erlend</t>
  </si>
  <si>
    <t>Nilsen</t>
  </si>
  <si>
    <t>Jakob</t>
  </si>
  <si>
    <t>Samuelsson</t>
  </si>
  <si>
    <t>Emil</t>
  </si>
  <si>
    <t>Sandström</t>
  </si>
  <si>
    <t>Sindre</t>
  </si>
  <si>
    <t>Tömmervik</t>
  </si>
  <si>
    <t>Ranheim</t>
  </si>
  <si>
    <t>IK Orient</t>
  </si>
  <si>
    <t>Bollnäs</t>
  </si>
  <si>
    <t>Hässelby</t>
  </si>
  <si>
    <t>Järvsö</t>
  </si>
  <si>
    <t>Söderhamn</t>
  </si>
  <si>
    <t>Boden</t>
  </si>
  <si>
    <t>Anna</t>
  </si>
  <si>
    <t>Sunneborn</t>
  </si>
  <si>
    <t>Jenni</t>
  </si>
  <si>
    <t>Sandgren</t>
  </si>
  <si>
    <t>Marie</t>
  </si>
  <si>
    <t>Sönnerfors</t>
  </si>
  <si>
    <t>Marion</t>
  </si>
  <si>
    <t>Sackey Mesah</t>
  </si>
  <si>
    <t>Alva</t>
  </si>
  <si>
    <t>Von Gerber</t>
  </si>
  <si>
    <t>Anna-Lena</t>
  </si>
  <si>
    <t>Lööw</t>
  </si>
  <si>
    <t>Saga</t>
  </si>
  <si>
    <t>Berneryd</t>
  </si>
  <si>
    <t>Josefin</t>
  </si>
  <si>
    <t>Palm</t>
  </si>
  <si>
    <t>Isabelle</t>
  </si>
  <si>
    <t>Eurenius</t>
  </si>
  <si>
    <t>Malin</t>
  </si>
  <si>
    <t>Ström</t>
  </si>
  <si>
    <t>Jessica</t>
  </si>
  <si>
    <t>Östlund</t>
  </si>
  <si>
    <t>Nikki</t>
  </si>
  <si>
    <t>Sjöberg</t>
  </si>
  <si>
    <t>Sandra</t>
  </si>
  <si>
    <t>Törnros</t>
  </si>
  <si>
    <t>Karolina</t>
  </si>
  <si>
    <t>Nikamo</t>
  </si>
  <si>
    <t>Pernilla</t>
  </si>
  <si>
    <t>Tornemark</t>
  </si>
  <si>
    <t>Gustaf</t>
  </si>
  <si>
    <t>MAI</t>
  </si>
  <si>
    <t>Upsala</t>
  </si>
  <si>
    <t>Gefle</t>
  </si>
  <si>
    <t>Timrå</t>
  </si>
  <si>
    <t>Umedalen</t>
  </si>
  <si>
    <t>Vind: -0,3</t>
  </si>
  <si>
    <t>Vind: +1,3</t>
  </si>
  <si>
    <t>Vind: +1,8</t>
  </si>
  <si>
    <t>Vind: +2,0</t>
  </si>
  <si>
    <t>Vind: +1,5</t>
  </si>
  <si>
    <t>Vind: +0,7</t>
  </si>
  <si>
    <t>Vind: +0,5</t>
  </si>
  <si>
    <t>Vind: +0,6</t>
  </si>
  <si>
    <t>Vind: +1,4</t>
  </si>
  <si>
    <t>30-60m</t>
  </si>
  <si>
    <t>60-100m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</si>
</sst>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/>
  </cellXfs>
  <cellStyles count="6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topLeftCell="A57" zoomScale="80" zoomScaleNormal="80" workbookViewId="0">
      <selection activeCell="P70" sqref="P70"/>
    </sheetView>
  </sheetViews>
  <sheetFormatPr defaultColWidth="11" defaultRowHeight="15.75" x14ac:dyDescent="0.25"/>
  <cols>
    <col min="2" max="2" width="13.125" bestFit="1" customWidth="1"/>
    <col min="4" max="4" width="11" style="3"/>
    <col min="5" max="5" width="0" style="3" hidden="1" customWidth="1"/>
    <col min="6" max="6" width="11" style="3"/>
    <col min="7" max="7" width="0" style="3" hidden="1" customWidth="1"/>
    <col min="8" max="9" width="11" style="3"/>
    <col min="10" max="10" width="12.5" style="3" bestFit="1" customWidth="1"/>
    <col min="11" max="11" width="11" style="3"/>
    <col min="12" max="12" width="11.875" style="3" bestFit="1" customWidth="1"/>
    <col min="13" max="13" width="12.5" style="3" bestFit="1" customWidth="1"/>
    <col min="14" max="14" width="12" style="3" customWidth="1"/>
  </cols>
  <sheetData>
    <row r="1" spans="1:14" ht="21" x14ac:dyDescent="0.35">
      <c r="A1" s="2" t="s">
        <v>0</v>
      </c>
    </row>
    <row r="2" spans="1:14" ht="18.75" x14ac:dyDescent="0.3">
      <c r="A2" s="1" t="s">
        <v>13</v>
      </c>
    </row>
    <row r="3" spans="1:14" x14ac:dyDescent="0.25">
      <c r="A3" t="s">
        <v>1</v>
      </c>
      <c r="B3" s="3">
        <v>1</v>
      </c>
      <c r="C3" t="s">
        <v>112</v>
      </c>
    </row>
    <row r="4" spans="1:14" x14ac:dyDescent="0.25">
      <c r="A4" s="5" t="s">
        <v>2</v>
      </c>
      <c r="B4" s="5" t="s">
        <v>3</v>
      </c>
      <c r="C4" s="5" t="s">
        <v>4</v>
      </c>
      <c r="D4" s="6" t="s">
        <v>22</v>
      </c>
      <c r="E4" s="6"/>
      <c r="F4" s="6" t="s">
        <v>5</v>
      </c>
      <c r="G4" s="6"/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</row>
    <row r="5" spans="1:14" x14ac:dyDescent="0.25">
      <c r="A5" t="s">
        <v>94</v>
      </c>
      <c r="B5" t="s">
        <v>95</v>
      </c>
      <c r="C5" t="s">
        <v>71</v>
      </c>
      <c r="D5" s="3">
        <v>3</v>
      </c>
      <c r="E5" s="3">
        <v>1333</v>
      </c>
      <c r="F5" s="4">
        <f>E5/300</f>
        <v>4.4433333333333334</v>
      </c>
      <c r="G5" s="3">
        <v>757</v>
      </c>
      <c r="H5" s="4">
        <f t="shared" ref="H5:H12" si="0">G5/100</f>
        <v>7.57</v>
      </c>
      <c r="I5" s="7">
        <v>11.8</v>
      </c>
      <c r="J5" s="4">
        <f t="shared" ref="J5:J12" si="1">H5-F5</f>
        <v>3.1266666666666669</v>
      </c>
      <c r="K5" s="4">
        <f t="shared" ref="K5:K12" si="2">I5-H5</f>
        <v>4.2300000000000004</v>
      </c>
      <c r="L5" s="4">
        <f t="shared" ref="L5:L12" si="3">30/F5</f>
        <v>6.7516879219804951</v>
      </c>
      <c r="M5" s="4">
        <f t="shared" ref="M5:M12" si="4">30/J5</f>
        <v>9.5948827292110863</v>
      </c>
      <c r="N5" s="4">
        <f t="shared" ref="N5:N12" si="5">40/K5</f>
        <v>9.456264775413711</v>
      </c>
    </row>
    <row r="6" spans="1:14" x14ac:dyDescent="0.25">
      <c r="A6" t="s">
        <v>96</v>
      </c>
      <c r="B6" t="s">
        <v>97</v>
      </c>
      <c r="C6" t="s">
        <v>72</v>
      </c>
      <c r="D6" s="3">
        <v>5</v>
      </c>
      <c r="E6" s="3">
        <v>1334</v>
      </c>
      <c r="F6" s="4">
        <f>E6/300</f>
        <v>4.4466666666666663</v>
      </c>
      <c r="G6" s="3">
        <v>756</v>
      </c>
      <c r="H6" s="4">
        <f t="shared" si="0"/>
        <v>7.56</v>
      </c>
      <c r="I6" s="8">
        <v>11.82</v>
      </c>
      <c r="J6" s="4">
        <f t="shared" si="1"/>
        <v>3.1133333333333333</v>
      </c>
      <c r="K6" s="4">
        <f t="shared" si="2"/>
        <v>4.2600000000000007</v>
      </c>
      <c r="L6" s="4">
        <f t="shared" si="3"/>
        <v>6.746626686656672</v>
      </c>
      <c r="M6" s="4">
        <f t="shared" si="4"/>
        <v>9.6359743040685224</v>
      </c>
      <c r="N6" s="4">
        <f t="shared" si="5"/>
        <v>9.3896713615023462</v>
      </c>
    </row>
    <row r="7" spans="1:14" x14ac:dyDescent="0.25">
      <c r="A7" t="s">
        <v>92</v>
      </c>
      <c r="B7" t="s">
        <v>93</v>
      </c>
      <c r="C7" t="s">
        <v>35</v>
      </c>
      <c r="D7" s="3">
        <v>4</v>
      </c>
      <c r="E7" s="3">
        <v>1332</v>
      </c>
      <c r="F7" s="4">
        <f>E7/300</f>
        <v>4.4400000000000004</v>
      </c>
      <c r="G7" s="3">
        <v>757</v>
      </c>
      <c r="H7" s="4">
        <f t="shared" si="0"/>
        <v>7.57</v>
      </c>
      <c r="I7" s="8">
        <v>11.85</v>
      </c>
      <c r="J7" s="4">
        <f t="shared" si="1"/>
        <v>3.13</v>
      </c>
      <c r="K7" s="4">
        <f t="shared" si="2"/>
        <v>4.2799999999999994</v>
      </c>
      <c r="L7" s="4">
        <f t="shared" si="3"/>
        <v>6.7567567567567561</v>
      </c>
      <c r="M7" s="4">
        <f t="shared" si="4"/>
        <v>9.5846645367412151</v>
      </c>
      <c r="N7" s="4">
        <f t="shared" si="5"/>
        <v>9.3457943925233664</v>
      </c>
    </row>
    <row r="8" spans="1:14" x14ac:dyDescent="0.25">
      <c r="A8" t="s">
        <v>98</v>
      </c>
      <c r="B8" t="s">
        <v>99</v>
      </c>
      <c r="C8" t="s">
        <v>71</v>
      </c>
      <c r="D8" s="3">
        <v>2</v>
      </c>
      <c r="E8" s="3">
        <v>1347</v>
      </c>
      <c r="F8" s="4">
        <f>E8/300</f>
        <v>4.49</v>
      </c>
      <c r="G8" s="3">
        <v>769</v>
      </c>
      <c r="H8" s="4">
        <f t="shared" si="0"/>
        <v>7.69</v>
      </c>
      <c r="I8" s="8">
        <v>12.07</v>
      </c>
      <c r="J8" s="4">
        <f t="shared" si="1"/>
        <v>3.2</v>
      </c>
      <c r="K8" s="4">
        <f t="shared" si="2"/>
        <v>4.38</v>
      </c>
      <c r="L8" s="4">
        <f t="shared" si="3"/>
        <v>6.6815144766146988</v>
      </c>
      <c r="M8" s="4">
        <f t="shared" si="4"/>
        <v>9.375</v>
      </c>
      <c r="N8" s="4">
        <f t="shared" si="5"/>
        <v>9.1324200913242013</v>
      </c>
    </row>
    <row r="9" spans="1:14" x14ac:dyDescent="0.25">
      <c r="A9" t="s">
        <v>104</v>
      </c>
      <c r="B9" t="s">
        <v>105</v>
      </c>
      <c r="C9" t="s">
        <v>107</v>
      </c>
      <c r="D9" s="3">
        <v>6</v>
      </c>
      <c r="E9" s="3">
        <v>1374</v>
      </c>
      <c r="F9" s="4">
        <f>E9/300</f>
        <v>4.58</v>
      </c>
      <c r="G9" s="3">
        <v>777</v>
      </c>
      <c r="H9" s="4">
        <f t="shared" si="0"/>
        <v>7.77</v>
      </c>
      <c r="I9" s="8">
        <v>12.1</v>
      </c>
      <c r="J9" s="4">
        <f t="shared" si="1"/>
        <v>3.1899999999999995</v>
      </c>
      <c r="K9" s="4">
        <f t="shared" si="2"/>
        <v>4.33</v>
      </c>
      <c r="L9" s="4">
        <f t="shared" si="3"/>
        <v>6.5502183406113534</v>
      </c>
      <c r="M9" s="4">
        <f t="shared" si="4"/>
        <v>9.4043887147335443</v>
      </c>
      <c r="N9" s="4">
        <f t="shared" si="5"/>
        <v>9.2378752886836022</v>
      </c>
    </row>
    <row r="10" spans="1:14" x14ac:dyDescent="0.25">
      <c r="A10" t="s">
        <v>90</v>
      </c>
      <c r="B10" t="s">
        <v>91</v>
      </c>
      <c r="C10" t="s">
        <v>109</v>
      </c>
      <c r="D10" s="3">
        <v>1</v>
      </c>
      <c r="E10" s="3">
        <v>1334</v>
      </c>
      <c r="F10" s="4">
        <f>E10/300</f>
        <v>4.4466666666666663</v>
      </c>
      <c r="G10" s="3">
        <v>770</v>
      </c>
      <c r="H10" s="4">
        <f t="shared" si="0"/>
        <v>7.7</v>
      </c>
      <c r="I10" s="8">
        <v>12.21</v>
      </c>
      <c r="J10" s="4">
        <f t="shared" si="1"/>
        <v>3.2533333333333339</v>
      </c>
      <c r="K10" s="4">
        <f t="shared" si="2"/>
        <v>4.5100000000000007</v>
      </c>
      <c r="L10" s="4">
        <f t="shared" si="3"/>
        <v>6.746626686656672</v>
      </c>
      <c r="M10" s="4">
        <f t="shared" si="4"/>
        <v>9.2213114754098342</v>
      </c>
      <c r="N10" s="4">
        <f t="shared" si="5"/>
        <v>8.8691796008869161</v>
      </c>
    </row>
    <row r="11" spans="1:14" x14ac:dyDescent="0.25">
      <c r="A11" t="s">
        <v>100</v>
      </c>
      <c r="B11" t="s">
        <v>101</v>
      </c>
      <c r="C11" t="s">
        <v>109</v>
      </c>
      <c r="D11" s="3">
        <v>8</v>
      </c>
      <c r="E11" s="3">
        <v>1380</v>
      </c>
      <c r="F11" s="4">
        <f>E11/300</f>
        <v>4.5999999999999996</v>
      </c>
      <c r="G11" s="3">
        <v>782</v>
      </c>
      <c r="H11" s="4">
        <f t="shared" si="0"/>
        <v>7.82</v>
      </c>
      <c r="I11" s="8">
        <v>12.22</v>
      </c>
      <c r="J11" s="4">
        <f t="shared" si="1"/>
        <v>3.2200000000000006</v>
      </c>
      <c r="K11" s="4">
        <f t="shared" si="2"/>
        <v>4.4000000000000004</v>
      </c>
      <c r="L11" s="4">
        <f t="shared" si="3"/>
        <v>6.5217391304347831</v>
      </c>
      <c r="M11" s="4">
        <f t="shared" si="4"/>
        <v>9.3167701863354022</v>
      </c>
      <c r="N11" s="4">
        <f t="shared" si="5"/>
        <v>9.0909090909090899</v>
      </c>
    </row>
    <row r="12" spans="1:14" x14ac:dyDescent="0.25">
      <c r="A12" t="s">
        <v>102</v>
      </c>
      <c r="B12" t="s">
        <v>103</v>
      </c>
      <c r="C12" t="s">
        <v>108</v>
      </c>
      <c r="D12" s="3">
        <v>7</v>
      </c>
      <c r="E12" s="3">
        <v>1334</v>
      </c>
      <c r="F12" s="4">
        <f>E12/300</f>
        <v>4.4466666666666663</v>
      </c>
      <c r="G12" s="3">
        <v>771</v>
      </c>
      <c r="H12" s="4">
        <f t="shared" si="0"/>
        <v>7.71</v>
      </c>
      <c r="I12" s="9">
        <v>12.24</v>
      </c>
      <c r="J12" s="4">
        <f t="shared" si="1"/>
        <v>3.2633333333333336</v>
      </c>
      <c r="K12" s="4">
        <f t="shared" si="2"/>
        <v>4.53</v>
      </c>
      <c r="L12" s="4">
        <f t="shared" si="3"/>
        <v>6.746626686656672</v>
      </c>
      <c r="M12" s="4">
        <f t="shared" si="4"/>
        <v>9.1930541368743608</v>
      </c>
      <c r="N12" s="4">
        <f t="shared" si="5"/>
        <v>8.8300220750551865</v>
      </c>
    </row>
    <row r="14" spans="1:14" x14ac:dyDescent="0.25">
      <c r="A14" t="s">
        <v>1</v>
      </c>
      <c r="B14" s="3">
        <v>2</v>
      </c>
      <c r="C14" t="s">
        <v>114</v>
      </c>
    </row>
    <row r="15" spans="1:14" x14ac:dyDescent="0.25">
      <c r="A15" s="5" t="s">
        <v>2</v>
      </c>
      <c r="B15" s="5" t="s">
        <v>3</v>
      </c>
      <c r="C15" s="5" t="s">
        <v>4</v>
      </c>
      <c r="D15" s="6" t="s">
        <v>22</v>
      </c>
      <c r="E15" s="6"/>
      <c r="F15" s="6" t="s">
        <v>5</v>
      </c>
      <c r="G15" s="6"/>
      <c r="H15" s="6" t="s">
        <v>6</v>
      </c>
      <c r="I15" s="6" t="s">
        <v>7</v>
      </c>
      <c r="J15" s="6" t="s">
        <v>8</v>
      </c>
      <c r="K15" s="6" t="s">
        <v>9</v>
      </c>
      <c r="L15" s="6" t="s">
        <v>10</v>
      </c>
      <c r="M15" s="6" t="s">
        <v>11</v>
      </c>
      <c r="N15" s="6" t="s">
        <v>12</v>
      </c>
    </row>
    <row r="16" spans="1:14" x14ac:dyDescent="0.25">
      <c r="A16" t="s">
        <v>96</v>
      </c>
      <c r="B16" t="s">
        <v>64</v>
      </c>
      <c r="C16" t="s">
        <v>72</v>
      </c>
      <c r="D16" s="3">
        <v>3</v>
      </c>
      <c r="E16" s="3">
        <v>1373</v>
      </c>
      <c r="F16" s="4">
        <f>E16/300</f>
        <v>4.5766666666666671</v>
      </c>
      <c r="G16" s="3">
        <v>785</v>
      </c>
      <c r="H16" s="4">
        <f t="shared" ref="H16:H23" si="6">G16/100</f>
        <v>7.85</v>
      </c>
      <c r="I16" s="7">
        <v>12.36</v>
      </c>
      <c r="J16" s="4">
        <f t="shared" ref="J16:J23" si="7">H16-F16</f>
        <v>3.2733333333333325</v>
      </c>
      <c r="K16" s="4">
        <f t="shared" ref="K16:K23" si="8">I16-H16</f>
        <v>4.51</v>
      </c>
      <c r="L16" s="4">
        <f t="shared" ref="L16:L23" si="9">30/F16</f>
        <v>6.5549890750182076</v>
      </c>
      <c r="M16" s="4">
        <f t="shared" ref="M16:M23" si="10">30/J16</f>
        <v>9.1649694501018359</v>
      </c>
      <c r="N16" s="4">
        <f t="shared" ref="N16:N23" si="11">40/K16</f>
        <v>8.8691796008869179</v>
      </c>
    </row>
    <row r="17" spans="1:14" x14ac:dyDescent="0.25">
      <c r="A17" t="s">
        <v>88</v>
      </c>
      <c r="B17" t="s">
        <v>89</v>
      </c>
      <c r="C17" t="s">
        <v>35</v>
      </c>
      <c r="D17" s="3">
        <v>6</v>
      </c>
      <c r="E17" s="3">
        <v>1400</v>
      </c>
      <c r="F17" s="4">
        <f>E17/300</f>
        <v>4.666666666666667</v>
      </c>
      <c r="G17" s="3">
        <v>800</v>
      </c>
      <c r="H17" s="4">
        <f t="shared" si="6"/>
        <v>8</v>
      </c>
      <c r="I17" s="8">
        <v>12.5</v>
      </c>
      <c r="J17" s="4">
        <f t="shared" si="7"/>
        <v>3.333333333333333</v>
      </c>
      <c r="K17" s="4">
        <f t="shared" si="8"/>
        <v>4.5</v>
      </c>
      <c r="L17" s="4">
        <f t="shared" si="9"/>
        <v>6.4285714285714279</v>
      </c>
      <c r="M17" s="4">
        <f t="shared" si="10"/>
        <v>9</v>
      </c>
      <c r="N17" s="4">
        <f t="shared" si="11"/>
        <v>8.8888888888888893</v>
      </c>
    </row>
    <row r="18" spans="1:14" x14ac:dyDescent="0.25">
      <c r="A18" t="s">
        <v>80</v>
      </c>
      <c r="B18" t="s">
        <v>81</v>
      </c>
      <c r="C18" t="s">
        <v>35</v>
      </c>
      <c r="D18" s="3">
        <v>4</v>
      </c>
      <c r="E18" s="3">
        <v>1392</v>
      </c>
      <c r="F18" s="4">
        <f>E18/300</f>
        <v>4.6399999999999997</v>
      </c>
      <c r="G18" s="3">
        <v>796</v>
      </c>
      <c r="H18" s="4">
        <f t="shared" si="6"/>
        <v>7.96</v>
      </c>
      <c r="I18" s="8">
        <v>12.54</v>
      </c>
      <c r="J18" s="4">
        <f t="shared" si="7"/>
        <v>3.3200000000000003</v>
      </c>
      <c r="K18" s="4">
        <f t="shared" si="8"/>
        <v>4.5799999999999992</v>
      </c>
      <c r="L18" s="4">
        <f t="shared" si="9"/>
        <v>6.4655172413793105</v>
      </c>
      <c r="M18" s="4">
        <f t="shared" si="10"/>
        <v>9.0361445783132517</v>
      </c>
      <c r="N18" s="4">
        <f t="shared" si="11"/>
        <v>8.7336244541484724</v>
      </c>
    </row>
    <row r="19" spans="1:14" x14ac:dyDescent="0.25">
      <c r="A19" t="s">
        <v>82</v>
      </c>
      <c r="B19" t="s">
        <v>83</v>
      </c>
      <c r="C19" t="s">
        <v>21</v>
      </c>
      <c r="D19" s="3">
        <v>5</v>
      </c>
      <c r="E19" s="3">
        <v>1450</v>
      </c>
      <c r="F19" s="4">
        <f>E19/300</f>
        <v>4.833333333333333</v>
      </c>
      <c r="G19" s="3">
        <v>822</v>
      </c>
      <c r="H19" s="4">
        <f t="shared" si="6"/>
        <v>8.2200000000000006</v>
      </c>
      <c r="I19" s="8">
        <v>12.82</v>
      </c>
      <c r="J19" s="4">
        <f t="shared" si="7"/>
        <v>3.3866666666666676</v>
      </c>
      <c r="K19" s="4">
        <f t="shared" si="8"/>
        <v>4.5999999999999996</v>
      </c>
      <c r="L19" s="4">
        <f t="shared" si="9"/>
        <v>6.2068965517241379</v>
      </c>
      <c r="M19" s="4">
        <f t="shared" si="10"/>
        <v>8.8582677165354298</v>
      </c>
      <c r="N19" s="4">
        <f t="shared" si="11"/>
        <v>8.6956521739130448</v>
      </c>
    </row>
    <row r="20" spans="1:14" x14ac:dyDescent="0.25">
      <c r="A20" t="s">
        <v>78</v>
      </c>
      <c r="B20" t="s">
        <v>79</v>
      </c>
      <c r="C20" t="s">
        <v>110</v>
      </c>
      <c r="D20" s="3">
        <v>7</v>
      </c>
      <c r="E20" s="3">
        <v>1418</v>
      </c>
      <c r="F20" s="4">
        <f>E20/300</f>
        <v>4.7266666666666666</v>
      </c>
      <c r="G20" s="3">
        <v>812</v>
      </c>
      <c r="H20" s="4">
        <f t="shared" si="6"/>
        <v>8.1199999999999992</v>
      </c>
      <c r="I20" s="8">
        <v>12.84</v>
      </c>
      <c r="J20" s="4">
        <f t="shared" si="7"/>
        <v>3.3933333333333326</v>
      </c>
      <c r="K20" s="4">
        <f t="shared" si="8"/>
        <v>4.7200000000000006</v>
      </c>
      <c r="L20" s="4">
        <f t="shared" si="9"/>
        <v>6.3469675599435824</v>
      </c>
      <c r="M20" s="4">
        <f t="shared" si="10"/>
        <v>8.8408644400785867</v>
      </c>
      <c r="N20" s="4">
        <f t="shared" si="11"/>
        <v>8.4745762711864394</v>
      </c>
    </row>
    <row r="21" spans="1:14" x14ac:dyDescent="0.25">
      <c r="A21" t="s">
        <v>84</v>
      </c>
      <c r="B21" t="s">
        <v>85</v>
      </c>
      <c r="C21" t="s">
        <v>21</v>
      </c>
      <c r="D21" s="3">
        <v>2</v>
      </c>
      <c r="E21" s="3">
        <v>1425</v>
      </c>
      <c r="F21" s="4">
        <f>E21/300</f>
        <v>4.75</v>
      </c>
      <c r="G21" s="3">
        <v>818</v>
      </c>
      <c r="H21" s="4">
        <f t="shared" si="6"/>
        <v>8.18</v>
      </c>
      <c r="I21" s="8">
        <v>12.96</v>
      </c>
      <c r="J21" s="4">
        <f t="shared" si="7"/>
        <v>3.4299999999999997</v>
      </c>
      <c r="K21" s="4">
        <f t="shared" si="8"/>
        <v>4.7800000000000011</v>
      </c>
      <c r="L21" s="4">
        <f t="shared" si="9"/>
        <v>6.3157894736842106</v>
      </c>
      <c r="M21" s="4">
        <f t="shared" si="10"/>
        <v>8.7463556851311957</v>
      </c>
      <c r="N21" s="4">
        <f t="shared" si="11"/>
        <v>8.3682008368200815</v>
      </c>
    </row>
    <row r="22" spans="1:14" x14ac:dyDescent="0.25">
      <c r="A22" t="s">
        <v>76</v>
      </c>
      <c r="B22" t="s">
        <v>77</v>
      </c>
      <c r="C22" t="s">
        <v>35</v>
      </c>
      <c r="D22" s="3">
        <v>8</v>
      </c>
      <c r="E22" s="3">
        <v>1446</v>
      </c>
      <c r="F22" s="4">
        <f>E22/300</f>
        <v>4.82</v>
      </c>
      <c r="G22" s="3">
        <v>836</v>
      </c>
      <c r="H22" s="4">
        <f t="shared" si="6"/>
        <v>8.36</v>
      </c>
      <c r="I22" s="8">
        <v>13.36</v>
      </c>
      <c r="J22" s="4">
        <f t="shared" si="7"/>
        <v>3.5399999999999991</v>
      </c>
      <c r="K22" s="4">
        <f t="shared" si="8"/>
        <v>5</v>
      </c>
      <c r="L22" s="4">
        <f t="shared" si="9"/>
        <v>6.224066390041493</v>
      </c>
      <c r="M22" s="4">
        <f t="shared" si="10"/>
        <v>8.474576271186443</v>
      </c>
      <c r="N22" s="4">
        <f t="shared" si="11"/>
        <v>8</v>
      </c>
    </row>
    <row r="23" spans="1:14" x14ac:dyDescent="0.25">
      <c r="A23" t="s">
        <v>86</v>
      </c>
      <c r="B23" t="s">
        <v>87</v>
      </c>
      <c r="C23" t="s">
        <v>74</v>
      </c>
      <c r="D23" s="3">
        <v>1</v>
      </c>
      <c r="E23" s="3">
        <v>1516</v>
      </c>
      <c r="F23" s="4">
        <f>E23/300</f>
        <v>5.0533333333333337</v>
      </c>
      <c r="G23" s="3">
        <v>884</v>
      </c>
      <c r="H23" s="4">
        <f t="shared" si="6"/>
        <v>8.84</v>
      </c>
      <c r="I23" s="9">
        <v>14.14</v>
      </c>
      <c r="J23" s="4">
        <f t="shared" si="7"/>
        <v>3.7866666666666662</v>
      </c>
      <c r="K23" s="4">
        <f t="shared" si="8"/>
        <v>5.3000000000000007</v>
      </c>
      <c r="L23" s="4">
        <f t="shared" si="9"/>
        <v>5.9366754617414248</v>
      </c>
      <c r="M23" s="4">
        <f t="shared" si="10"/>
        <v>7.9225352112676068</v>
      </c>
      <c r="N23" s="4">
        <f t="shared" si="11"/>
        <v>7.5471698113207539</v>
      </c>
    </row>
    <row r="25" spans="1:14" x14ac:dyDescent="0.25">
      <c r="A25" t="s">
        <v>14</v>
      </c>
      <c r="B25" s="3" t="s">
        <v>17</v>
      </c>
      <c r="C25" t="s">
        <v>113</v>
      </c>
    </row>
    <row r="26" spans="1:14" x14ac:dyDescent="0.25">
      <c r="A26" s="5" t="s">
        <v>2</v>
      </c>
      <c r="B26" s="5" t="s">
        <v>3</v>
      </c>
      <c r="C26" s="5" t="s">
        <v>4</v>
      </c>
      <c r="D26" s="6" t="s">
        <v>22</v>
      </c>
      <c r="E26" s="6"/>
      <c r="F26" s="6" t="s">
        <v>5</v>
      </c>
      <c r="G26" s="6"/>
      <c r="H26" s="6" t="s">
        <v>6</v>
      </c>
      <c r="I26" s="6" t="s">
        <v>7</v>
      </c>
      <c r="J26" s="6" t="s">
        <v>8</v>
      </c>
      <c r="K26" s="6" t="s">
        <v>9</v>
      </c>
      <c r="L26" s="6" t="s">
        <v>10</v>
      </c>
      <c r="M26" s="6" t="s">
        <v>11</v>
      </c>
      <c r="N26" s="6" t="s">
        <v>12</v>
      </c>
    </row>
    <row r="27" spans="1:14" x14ac:dyDescent="0.25">
      <c r="A27" t="s">
        <v>80</v>
      </c>
      <c r="B27" t="s">
        <v>81</v>
      </c>
      <c r="C27" t="s">
        <v>35</v>
      </c>
      <c r="D27" s="3">
        <v>4</v>
      </c>
      <c r="E27" s="3">
        <v>1391</v>
      </c>
      <c r="F27" s="4">
        <f>E27/300</f>
        <v>4.6366666666666667</v>
      </c>
      <c r="G27" s="3">
        <v>794</v>
      </c>
      <c r="H27" s="4">
        <f t="shared" ref="H27:H32" si="12">G27/100</f>
        <v>7.94</v>
      </c>
      <c r="I27" s="7">
        <v>12.45</v>
      </c>
      <c r="J27" s="4">
        <f t="shared" ref="J27:J32" si="13">H27-F27</f>
        <v>3.3033333333333337</v>
      </c>
      <c r="K27" s="4">
        <f t="shared" ref="K27:K32" si="14">I27-H27</f>
        <v>4.5099999999999989</v>
      </c>
      <c r="L27" s="4">
        <f t="shared" ref="L27:L32" si="15">30/F27</f>
        <v>6.4701653486700215</v>
      </c>
      <c r="M27" s="4">
        <f t="shared" ref="M27:M32" si="16">30/J27</f>
        <v>9.0817356205852668</v>
      </c>
      <c r="N27" s="4">
        <f t="shared" ref="N27:N32" si="17">40/K27</f>
        <v>8.8691796008869197</v>
      </c>
    </row>
    <row r="28" spans="1:14" x14ac:dyDescent="0.25">
      <c r="A28" t="s">
        <v>78</v>
      </c>
      <c r="B28" t="s">
        <v>79</v>
      </c>
      <c r="C28" t="s">
        <v>110</v>
      </c>
      <c r="D28" s="3">
        <v>3</v>
      </c>
      <c r="E28" s="3">
        <v>1402</v>
      </c>
      <c r="F28" s="4">
        <f>E28/300</f>
        <v>4.6733333333333329</v>
      </c>
      <c r="G28" s="3">
        <v>802</v>
      </c>
      <c r="H28" s="4">
        <f t="shared" si="12"/>
        <v>8.02</v>
      </c>
      <c r="I28" s="8">
        <v>12.66</v>
      </c>
      <c r="J28" s="4">
        <f t="shared" si="13"/>
        <v>3.3466666666666667</v>
      </c>
      <c r="K28" s="4">
        <f t="shared" si="14"/>
        <v>4.6400000000000006</v>
      </c>
      <c r="L28" s="4">
        <f t="shared" si="15"/>
        <v>6.4194008559201148</v>
      </c>
      <c r="M28" s="4">
        <f t="shared" si="16"/>
        <v>8.9641434262948199</v>
      </c>
      <c r="N28" s="4">
        <f t="shared" si="17"/>
        <v>8.6206896551724128</v>
      </c>
    </row>
    <row r="29" spans="1:14" x14ac:dyDescent="0.25">
      <c r="A29" t="s">
        <v>82</v>
      </c>
      <c r="B29" t="s">
        <v>83</v>
      </c>
      <c r="C29" t="s">
        <v>21</v>
      </c>
      <c r="D29" s="3">
        <v>5</v>
      </c>
      <c r="E29" s="3">
        <v>1450</v>
      </c>
      <c r="F29" s="4">
        <f>E29/300</f>
        <v>4.833333333333333</v>
      </c>
      <c r="G29" s="3">
        <v>816</v>
      </c>
      <c r="H29" s="4">
        <f t="shared" si="12"/>
        <v>8.16</v>
      </c>
      <c r="I29" s="8">
        <v>12.69</v>
      </c>
      <c r="J29" s="4">
        <f t="shared" si="13"/>
        <v>3.3266666666666671</v>
      </c>
      <c r="K29" s="4">
        <f t="shared" si="14"/>
        <v>4.5299999999999994</v>
      </c>
      <c r="L29" s="4">
        <f t="shared" si="15"/>
        <v>6.2068965517241379</v>
      </c>
      <c r="M29" s="4">
        <f t="shared" si="16"/>
        <v>9.0180360721442874</v>
      </c>
      <c r="N29" s="4">
        <f t="shared" si="17"/>
        <v>8.8300220750551883</v>
      </c>
    </row>
    <row r="30" spans="1:14" x14ac:dyDescent="0.25">
      <c r="A30" t="s">
        <v>84</v>
      </c>
      <c r="B30" t="s">
        <v>85</v>
      </c>
      <c r="C30" t="s">
        <v>21</v>
      </c>
      <c r="D30" s="3">
        <v>6</v>
      </c>
      <c r="E30" s="3">
        <v>1427</v>
      </c>
      <c r="F30" s="4">
        <f>E30/300</f>
        <v>4.7566666666666668</v>
      </c>
      <c r="G30" s="3">
        <v>819</v>
      </c>
      <c r="H30" s="4">
        <f t="shared" si="12"/>
        <v>8.19</v>
      </c>
      <c r="I30" s="8">
        <v>12.96</v>
      </c>
      <c r="J30" s="4">
        <f t="shared" si="13"/>
        <v>3.4333333333333327</v>
      </c>
      <c r="K30" s="4">
        <f t="shared" si="14"/>
        <v>4.7700000000000014</v>
      </c>
      <c r="L30" s="4">
        <f t="shared" si="15"/>
        <v>6.3069376313945336</v>
      </c>
      <c r="M30" s="4">
        <f t="shared" si="16"/>
        <v>8.7378640776699044</v>
      </c>
      <c r="N30" s="4">
        <f t="shared" si="17"/>
        <v>8.3857442348008355</v>
      </c>
    </row>
    <row r="31" spans="1:14" x14ac:dyDescent="0.25">
      <c r="A31" t="s">
        <v>76</v>
      </c>
      <c r="B31" t="s">
        <v>77</v>
      </c>
      <c r="C31" t="s">
        <v>35</v>
      </c>
      <c r="D31" s="3">
        <v>2</v>
      </c>
      <c r="E31" s="3">
        <v>1440</v>
      </c>
      <c r="F31" s="4">
        <f>E31/300</f>
        <v>4.8</v>
      </c>
      <c r="G31" s="3">
        <v>831</v>
      </c>
      <c r="H31" s="4">
        <f t="shared" si="12"/>
        <v>8.31</v>
      </c>
      <c r="I31" s="8">
        <v>13.26</v>
      </c>
      <c r="J31" s="4">
        <f t="shared" si="13"/>
        <v>3.5100000000000007</v>
      </c>
      <c r="K31" s="4">
        <f t="shared" si="14"/>
        <v>4.9499999999999993</v>
      </c>
      <c r="L31" s="4">
        <f t="shared" si="15"/>
        <v>6.25</v>
      </c>
      <c r="M31" s="4">
        <f t="shared" si="16"/>
        <v>8.5470085470085451</v>
      </c>
      <c r="N31" s="4">
        <f t="shared" si="17"/>
        <v>8.0808080808080813</v>
      </c>
    </row>
    <row r="32" spans="1:14" x14ac:dyDescent="0.25">
      <c r="A32" t="s">
        <v>86</v>
      </c>
      <c r="B32" t="s">
        <v>87</v>
      </c>
      <c r="C32" t="s">
        <v>74</v>
      </c>
      <c r="D32" s="3">
        <v>7</v>
      </c>
      <c r="E32" s="3">
        <v>1514</v>
      </c>
      <c r="F32" s="4">
        <f>E32/300</f>
        <v>5.0466666666666669</v>
      </c>
      <c r="G32" s="3">
        <v>877</v>
      </c>
      <c r="H32" s="4">
        <f t="shared" si="12"/>
        <v>8.77</v>
      </c>
      <c r="I32" s="9">
        <v>13.89</v>
      </c>
      <c r="J32" s="4">
        <f t="shared" si="13"/>
        <v>3.7233333333333327</v>
      </c>
      <c r="K32" s="4">
        <f t="shared" si="14"/>
        <v>5.120000000000001</v>
      </c>
      <c r="L32" s="4">
        <f t="shared" si="15"/>
        <v>5.9445178335535003</v>
      </c>
      <c r="M32" s="4">
        <f t="shared" si="16"/>
        <v>8.0572963294538962</v>
      </c>
      <c r="N32" s="4">
        <f t="shared" si="17"/>
        <v>7.8124999999999982</v>
      </c>
    </row>
    <row r="34" spans="1:14" x14ac:dyDescent="0.25">
      <c r="A34" t="s">
        <v>14</v>
      </c>
      <c r="B34" s="3" t="s">
        <v>18</v>
      </c>
      <c r="C34" t="s">
        <v>115</v>
      </c>
    </row>
    <row r="35" spans="1:14" x14ac:dyDescent="0.25">
      <c r="A35" s="5" t="s">
        <v>2</v>
      </c>
      <c r="B35" s="5" t="s">
        <v>3</v>
      </c>
      <c r="C35" s="5" t="s">
        <v>4</v>
      </c>
      <c r="D35" s="6" t="s">
        <v>22</v>
      </c>
      <c r="E35" s="6"/>
      <c r="F35" s="6" t="s">
        <v>5</v>
      </c>
      <c r="G35" s="6"/>
      <c r="H35" s="6" t="s">
        <v>6</v>
      </c>
      <c r="I35" s="6" t="s">
        <v>7</v>
      </c>
      <c r="J35" s="6" t="s">
        <v>8</v>
      </c>
      <c r="K35" s="6" t="s">
        <v>9</v>
      </c>
      <c r="L35" s="6" t="s">
        <v>10</v>
      </c>
      <c r="M35" s="6" t="s">
        <v>11</v>
      </c>
      <c r="N35" s="6" t="s">
        <v>12</v>
      </c>
    </row>
    <row r="36" spans="1:14" x14ac:dyDescent="0.25">
      <c r="A36" t="s">
        <v>96</v>
      </c>
      <c r="B36" t="s">
        <v>97</v>
      </c>
      <c r="C36" t="s">
        <v>72</v>
      </c>
      <c r="D36" s="3">
        <v>5</v>
      </c>
      <c r="E36" s="3">
        <v>1331</v>
      </c>
      <c r="F36" s="4">
        <f>E36/300</f>
        <v>4.4366666666666665</v>
      </c>
      <c r="G36" s="3">
        <v>753</v>
      </c>
      <c r="H36" s="4">
        <f t="shared" ref="H36:H43" si="18">G36/100</f>
        <v>7.53</v>
      </c>
      <c r="I36" s="7">
        <v>11.7</v>
      </c>
      <c r="J36" s="4">
        <f t="shared" ref="J36:J43" si="19">H36-F36</f>
        <v>3.0933333333333337</v>
      </c>
      <c r="K36" s="4">
        <f t="shared" ref="K36:K43" si="20">I36-H36</f>
        <v>4.169999999999999</v>
      </c>
      <c r="L36" s="4">
        <f t="shared" ref="L36:L43" si="21">30/F36</f>
        <v>6.7618332081141999</v>
      </c>
      <c r="M36" s="4">
        <f t="shared" ref="M36:M43" si="22">30/J36</f>
        <v>9.6982758620689644</v>
      </c>
      <c r="N36" s="4">
        <f t="shared" ref="N36:N43" si="23">40/K36</f>
        <v>9.5923261390887316</v>
      </c>
    </row>
    <row r="37" spans="1:14" x14ac:dyDescent="0.25">
      <c r="A37" t="s">
        <v>92</v>
      </c>
      <c r="B37" t="s">
        <v>93</v>
      </c>
      <c r="C37" t="s">
        <v>35</v>
      </c>
      <c r="D37" s="3">
        <v>3</v>
      </c>
      <c r="E37" s="3">
        <v>1326</v>
      </c>
      <c r="F37" s="4">
        <f>E37/300</f>
        <v>4.42</v>
      </c>
      <c r="G37" s="3">
        <v>753</v>
      </c>
      <c r="H37" s="4">
        <f t="shared" si="18"/>
        <v>7.53</v>
      </c>
      <c r="I37" s="8">
        <v>11.72</v>
      </c>
      <c r="J37" s="4">
        <f t="shared" si="19"/>
        <v>3.1100000000000003</v>
      </c>
      <c r="K37" s="4">
        <f t="shared" si="20"/>
        <v>4.1900000000000004</v>
      </c>
      <c r="L37" s="4">
        <f t="shared" si="21"/>
        <v>6.7873303167420813</v>
      </c>
      <c r="M37" s="4">
        <f t="shared" si="22"/>
        <v>9.6463022508038581</v>
      </c>
      <c r="N37" s="4">
        <f t="shared" si="23"/>
        <v>9.5465393794749396</v>
      </c>
    </row>
    <row r="38" spans="1:14" x14ac:dyDescent="0.25">
      <c r="A38" t="s">
        <v>94</v>
      </c>
      <c r="B38" t="s">
        <v>95</v>
      </c>
      <c r="C38" t="s">
        <v>71</v>
      </c>
      <c r="D38" s="3">
        <v>4</v>
      </c>
      <c r="E38" s="3">
        <v>1326</v>
      </c>
      <c r="F38" s="4">
        <f>E38/300</f>
        <v>4.42</v>
      </c>
      <c r="G38" s="3">
        <v>753</v>
      </c>
      <c r="H38" s="4">
        <f t="shared" si="18"/>
        <v>7.53</v>
      </c>
      <c r="I38" s="8">
        <v>11.74</v>
      </c>
      <c r="J38" s="4">
        <f t="shared" si="19"/>
        <v>3.1100000000000003</v>
      </c>
      <c r="K38" s="4">
        <f t="shared" si="20"/>
        <v>4.21</v>
      </c>
      <c r="L38" s="4">
        <f t="shared" si="21"/>
        <v>6.7873303167420813</v>
      </c>
      <c r="M38" s="4">
        <f t="shared" si="22"/>
        <v>9.6463022508038581</v>
      </c>
      <c r="N38" s="4">
        <f t="shared" si="23"/>
        <v>9.5011876484560567</v>
      </c>
    </row>
    <row r="39" spans="1:14" x14ac:dyDescent="0.25">
      <c r="A39" t="s">
        <v>102</v>
      </c>
      <c r="B39" t="s">
        <v>103</v>
      </c>
      <c r="C39" t="s">
        <v>108</v>
      </c>
      <c r="D39" s="3">
        <v>8</v>
      </c>
      <c r="E39" s="3">
        <v>1356</v>
      </c>
      <c r="F39" s="4">
        <f>E39/300</f>
        <v>4.5199999999999996</v>
      </c>
      <c r="G39" s="3">
        <v>771</v>
      </c>
      <c r="H39" s="4">
        <f t="shared" si="18"/>
        <v>7.71</v>
      </c>
      <c r="I39" s="8">
        <v>12.04</v>
      </c>
      <c r="J39" s="4">
        <f t="shared" si="19"/>
        <v>3.1900000000000004</v>
      </c>
      <c r="K39" s="4">
        <f t="shared" si="20"/>
        <v>4.3299999999999992</v>
      </c>
      <c r="L39" s="4">
        <f t="shared" si="21"/>
        <v>6.6371681415929213</v>
      </c>
      <c r="M39" s="4">
        <f t="shared" si="22"/>
        <v>9.4043887147335408</v>
      </c>
      <c r="N39" s="4">
        <f t="shared" si="23"/>
        <v>9.237875288683604</v>
      </c>
    </row>
    <row r="40" spans="1:14" x14ac:dyDescent="0.25">
      <c r="A40" t="s">
        <v>98</v>
      </c>
      <c r="B40" t="s">
        <v>99</v>
      </c>
      <c r="C40" t="s">
        <v>71</v>
      </c>
      <c r="D40" s="3">
        <v>6</v>
      </c>
      <c r="E40" s="3">
        <v>1349</v>
      </c>
      <c r="F40" s="4">
        <f>E40/300</f>
        <v>4.496666666666667</v>
      </c>
      <c r="G40" s="3">
        <v>769</v>
      </c>
      <c r="H40" s="4">
        <f t="shared" si="18"/>
        <v>7.69</v>
      </c>
      <c r="I40" s="8">
        <v>12.06</v>
      </c>
      <c r="J40" s="4">
        <f t="shared" si="19"/>
        <v>3.1933333333333334</v>
      </c>
      <c r="K40" s="4">
        <f t="shared" si="20"/>
        <v>4.37</v>
      </c>
      <c r="L40" s="4">
        <f t="shared" si="21"/>
        <v>6.6716085989621936</v>
      </c>
      <c r="M40" s="4">
        <f t="shared" si="22"/>
        <v>9.3945720250521916</v>
      </c>
      <c r="N40" s="4">
        <f t="shared" si="23"/>
        <v>9.1533180778032026</v>
      </c>
    </row>
    <row r="41" spans="1:14" x14ac:dyDescent="0.25">
      <c r="A41" t="s">
        <v>90</v>
      </c>
      <c r="B41" t="s">
        <v>91</v>
      </c>
      <c r="C41" t="s">
        <v>109</v>
      </c>
      <c r="D41" s="3">
        <v>2</v>
      </c>
      <c r="E41" s="3">
        <v>1360</v>
      </c>
      <c r="F41" s="4">
        <f>E41/300</f>
        <v>4.5333333333333332</v>
      </c>
      <c r="G41" s="3">
        <v>774</v>
      </c>
      <c r="H41" s="4">
        <f t="shared" si="18"/>
        <v>7.74</v>
      </c>
      <c r="I41" s="8">
        <v>12.17</v>
      </c>
      <c r="J41" s="4">
        <f t="shared" si="19"/>
        <v>3.206666666666667</v>
      </c>
      <c r="K41" s="4">
        <f t="shared" si="20"/>
        <v>4.43</v>
      </c>
      <c r="L41" s="4">
        <f t="shared" si="21"/>
        <v>6.6176470588235299</v>
      </c>
      <c r="M41" s="4">
        <f t="shared" si="22"/>
        <v>9.3555093555093549</v>
      </c>
      <c r="N41" s="4">
        <f t="shared" si="23"/>
        <v>9.0293453724604973</v>
      </c>
    </row>
    <row r="42" spans="1:14" x14ac:dyDescent="0.25">
      <c r="A42" t="s">
        <v>100</v>
      </c>
      <c r="B42" t="s">
        <v>101</v>
      </c>
      <c r="C42" t="s">
        <v>109</v>
      </c>
      <c r="D42" s="3">
        <v>7</v>
      </c>
      <c r="E42" s="3">
        <v>1388</v>
      </c>
      <c r="F42" s="4">
        <f>E42/300</f>
        <v>4.6266666666666669</v>
      </c>
      <c r="G42" s="3">
        <v>786</v>
      </c>
      <c r="H42" s="4">
        <f t="shared" si="18"/>
        <v>7.86</v>
      </c>
      <c r="I42" s="8">
        <v>12.3</v>
      </c>
      <c r="J42" s="4">
        <f t="shared" si="19"/>
        <v>3.2333333333333334</v>
      </c>
      <c r="K42" s="4">
        <f t="shared" si="20"/>
        <v>4.4400000000000004</v>
      </c>
      <c r="L42" s="4">
        <f t="shared" si="21"/>
        <v>6.4841498559077806</v>
      </c>
      <c r="M42" s="4">
        <f t="shared" si="22"/>
        <v>9.2783505154639165</v>
      </c>
      <c r="N42" s="4">
        <f t="shared" si="23"/>
        <v>9.0090090090090076</v>
      </c>
    </row>
    <row r="43" spans="1:14" x14ac:dyDescent="0.25">
      <c r="A43" t="s">
        <v>88</v>
      </c>
      <c r="B43" t="s">
        <v>89</v>
      </c>
      <c r="C43" t="s">
        <v>35</v>
      </c>
      <c r="D43" s="3">
        <v>1</v>
      </c>
      <c r="E43" s="3">
        <v>1405</v>
      </c>
      <c r="F43" s="4">
        <f>E43/300</f>
        <v>4.6833333333333336</v>
      </c>
      <c r="G43" s="3">
        <v>796</v>
      </c>
      <c r="H43" s="4">
        <f t="shared" si="18"/>
        <v>7.96</v>
      </c>
      <c r="I43" s="9">
        <v>12.36</v>
      </c>
      <c r="J43" s="4">
        <f t="shared" si="19"/>
        <v>3.2766666666666664</v>
      </c>
      <c r="K43" s="4">
        <f t="shared" si="20"/>
        <v>4.3999999999999995</v>
      </c>
      <c r="L43" s="4">
        <f t="shared" si="21"/>
        <v>6.4056939501779357</v>
      </c>
      <c r="M43" s="4">
        <f t="shared" si="22"/>
        <v>9.1556459816887088</v>
      </c>
      <c r="N43" s="4">
        <f t="shared" si="23"/>
        <v>9.0909090909090917</v>
      </c>
    </row>
    <row r="45" spans="1:14" ht="18.75" x14ac:dyDescent="0.3">
      <c r="A45" s="1" t="s">
        <v>15</v>
      </c>
    </row>
    <row r="46" spans="1:14" x14ac:dyDescent="0.25">
      <c r="A46" t="s">
        <v>1</v>
      </c>
      <c r="B46" s="3">
        <v>1</v>
      </c>
      <c r="C46" t="s">
        <v>117</v>
      </c>
    </row>
    <row r="47" spans="1:14" x14ac:dyDescent="0.25">
      <c r="A47" s="5" t="s">
        <v>2</v>
      </c>
      <c r="B47" s="5" t="s">
        <v>3</v>
      </c>
      <c r="C47" s="5" t="s">
        <v>4</v>
      </c>
      <c r="D47" s="6" t="s">
        <v>22</v>
      </c>
      <c r="E47" s="6"/>
      <c r="F47" s="6" t="s">
        <v>5</v>
      </c>
      <c r="G47" s="6"/>
      <c r="H47" s="6" t="s">
        <v>6</v>
      </c>
      <c r="I47" s="6" t="s">
        <v>7</v>
      </c>
      <c r="J47" s="6" t="s">
        <v>121</v>
      </c>
      <c r="K47" s="6" t="s">
        <v>122</v>
      </c>
      <c r="L47" s="6" t="s">
        <v>10</v>
      </c>
      <c r="M47" s="6" t="s">
        <v>11</v>
      </c>
      <c r="N47" s="6" t="s">
        <v>12</v>
      </c>
    </row>
    <row r="48" spans="1:14" x14ac:dyDescent="0.25">
      <c r="A48" t="s">
        <v>19</v>
      </c>
      <c r="B48" t="s">
        <v>20</v>
      </c>
      <c r="C48" t="s">
        <v>21</v>
      </c>
      <c r="D48" s="3">
        <v>4</v>
      </c>
      <c r="E48" s="3">
        <v>1204</v>
      </c>
      <c r="F48" s="4">
        <f>E48/300</f>
        <v>4.0133333333333336</v>
      </c>
      <c r="G48" s="3">
        <v>675</v>
      </c>
      <c r="H48" s="4">
        <f t="shared" ref="H48:H55" si="24">G48/100</f>
        <v>6.75</v>
      </c>
      <c r="I48" s="7">
        <v>10.46</v>
      </c>
      <c r="J48" s="4">
        <f t="shared" ref="J48:J55" si="25">H48-F48</f>
        <v>2.7366666666666664</v>
      </c>
      <c r="K48" s="4">
        <f t="shared" ref="K48:K55" si="26">I48-H48</f>
        <v>3.7100000000000009</v>
      </c>
      <c r="L48" s="4">
        <f t="shared" ref="L48:L55" si="27">30/F48</f>
        <v>7.4750830564784048</v>
      </c>
      <c r="M48" s="4">
        <f t="shared" ref="M48:M55" si="28">30/J48</f>
        <v>10.962241169305726</v>
      </c>
      <c r="N48" s="4">
        <f t="shared" ref="N48:N55" si="29">40/K48</f>
        <v>10.781671159029647</v>
      </c>
    </row>
    <row r="49" spans="1:14" x14ac:dyDescent="0.25">
      <c r="A49" t="s">
        <v>31</v>
      </c>
      <c r="B49" t="s">
        <v>32</v>
      </c>
      <c r="C49" t="s">
        <v>25</v>
      </c>
      <c r="D49" s="3">
        <v>5</v>
      </c>
      <c r="E49" s="3">
        <v>1219</v>
      </c>
      <c r="F49" s="4">
        <f>E49/300</f>
        <v>4.0633333333333335</v>
      </c>
      <c r="G49" s="3">
        <v>683</v>
      </c>
      <c r="H49" s="4">
        <f t="shared" si="24"/>
        <v>6.83</v>
      </c>
      <c r="I49" s="8">
        <v>10.56</v>
      </c>
      <c r="J49" s="4">
        <f t="shared" si="25"/>
        <v>2.7666666666666666</v>
      </c>
      <c r="K49" s="4">
        <f t="shared" si="26"/>
        <v>3.7300000000000004</v>
      </c>
      <c r="L49" s="4">
        <f t="shared" si="27"/>
        <v>7.3831009023789989</v>
      </c>
      <c r="M49" s="4">
        <f t="shared" si="28"/>
        <v>10.843373493975903</v>
      </c>
      <c r="N49" s="4">
        <f t="shared" si="29"/>
        <v>10.723860589812331</v>
      </c>
    </row>
    <row r="50" spans="1:14" x14ac:dyDescent="0.25">
      <c r="A50" t="s">
        <v>26</v>
      </c>
      <c r="B50" t="s">
        <v>27</v>
      </c>
      <c r="C50" t="s">
        <v>30</v>
      </c>
      <c r="D50" s="3">
        <v>2</v>
      </c>
      <c r="E50" s="3">
        <v>1233</v>
      </c>
      <c r="F50" s="4">
        <f>E50/300</f>
        <v>4.1100000000000003</v>
      </c>
      <c r="G50" s="3">
        <v>698</v>
      </c>
      <c r="H50" s="4">
        <f t="shared" si="24"/>
        <v>6.98</v>
      </c>
      <c r="I50" s="8">
        <v>10.84</v>
      </c>
      <c r="J50" s="4">
        <f t="shared" si="25"/>
        <v>2.87</v>
      </c>
      <c r="K50" s="4">
        <f t="shared" si="26"/>
        <v>3.8599999999999994</v>
      </c>
      <c r="L50" s="4">
        <f t="shared" si="27"/>
        <v>7.2992700729926998</v>
      </c>
      <c r="M50" s="4">
        <f t="shared" si="28"/>
        <v>10.452961672473867</v>
      </c>
      <c r="N50" s="4">
        <f t="shared" si="29"/>
        <v>10.362694300518136</v>
      </c>
    </row>
    <row r="51" spans="1:14" x14ac:dyDescent="0.25">
      <c r="A51" t="s">
        <v>36</v>
      </c>
      <c r="B51" t="s">
        <v>37</v>
      </c>
      <c r="C51" t="s">
        <v>30</v>
      </c>
      <c r="D51" s="3">
        <v>7</v>
      </c>
      <c r="E51" s="3">
        <v>1252</v>
      </c>
      <c r="F51" s="4">
        <f>E51/300</f>
        <v>4.1733333333333329</v>
      </c>
      <c r="G51" s="3">
        <v>702</v>
      </c>
      <c r="H51" s="4">
        <f t="shared" si="24"/>
        <v>7.02</v>
      </c>
      <c r="I51" s="8">
        <v>10.9</v>
      </c>
      <c r="J51" s="4">
        <f t="shared" si="25"/>
        <v>2.8466666666666667</v>
      </c>
      <c r="K51" s="4">
        <f t="shared" si="26"/>
        <v>3.8800000000000008</v>
      </c>
      <c r="L51" s="4">
        <f t="shared" si="27"/>
        <v>7.1884984025559113</v>
      </c>
      <c r="M51" s="4">
        <f t="shared" si="28"/>
        <v>10.53864168618267</v>
      </c>
      <c r="N51" s="4">
        <f t="shared" si="29"/>
        <v>10.309278350515461</v>
      </c>
    </row>
    <row r="52" spans="1:14" x14ac:dyDescent="0.25">
      <c r="A52" t="s">
        <v>38</v>
      </c>
      <c r="B52" t="s">
        <v>39</v>
      </c>
      <c r="C52" t="s">
        <v>25</v>
      </c>
      <c r="D52" s="3">
        <v>8</v>
      </c>
      <c r="E52" s="3">
        <v>1263</v>
      </c>
      <c r="F52" s="4">
        <f>E52/300</f>
        <v>4.21</v>
      </c>
      <c r="G52" s="3">
        <v>706</v>
      </c>
      <c r="H52" s="4">
        <f t="shared" si="24"/>
        <v>7.06</v>
      </c>
      <c r="I52" s="8">
        <v>10.93</v>
      </c>
      <c r="J52" s="4">
        <f t="shared" si="25"/>
        <v>2.8499999999999996</v>
      </c>
      <c r="K52" s="4">
        <f t="shared" si="26"/>
        <v>3.87</v>
      </c>
      <c r="L52" s="4">
        <f t="shared" si="27"/>
        <v>7.1258907363420425</v>
      </c>
      <c r="M52" s="4">
        <f t="shared" si="28"/>
        <v>10.526315789473685</v>
      </c>
      <c r="N52" s="4">
        <f t="shared" si="29"/>
        <v>10.335917312661499</v>
      </c>
    </row>
    <row r="53" spans="1:14" x14ac:dyDescent="0.25">
      <c r="A53" t="s">
        <v>23</v>
      </c>
      <c r="B53" t="s">
        <v>24</v>
      </c>
      <c r="C53" t="s">
        <v>25</v>
      </c>
      <c r="D53" s="3">
        <v>1</v>
      </c>
      <c r="E53" s="3">
        <v>1259</v>
      </c>
      <c r="F53" s="4">
        <f>E53/300</f>
        <v>4.1966666666666663</v>
      </c>
      <c r="G53" s="3">
        <v>704</v>
      </c>
      <c r="H53" s="4">
        <f t="shared" si="24"/>
        <v>7.04</v>
      </c>
      <c r="I53" s="8">
        <v>10.97</v>
      </c>
      <c r="J53" s="4">
        <f t="shared" si="25"/>
        <v>2.8433333333333337</v>
      </c>
      <c r="K53" s="4">
        <f t="shared" si="26"/>
        <v>3.9300000000000006</v>
      </c>
      <c r="L53" s="4">
        <f t="shared" si="27"/>
        <v>7.148530579825259</v>
      </c>
      <c r="M53" s="4">
        <f t="shared" si="28"/>
        <v>10.550996483001171</v>
      </c>
      <c r="N53" s="4">
        <f t="shared" si="29"/>
        <v>10.178117048346055</v>
      </c>
    </row>
    <row r="54" spans="1:14" x14ac:dyDescent="0.25">
      <c r="A54" t="s">
        <v>33</v>
      </c>
      <c r="B54" t="s">
        <v>34</v>
      </c>
      <c r="C54" t="s">
        <v>35</v>
      </c>
      <c r="D54" s="3">
        <v>6</v>
      </c>
      <c r="E54" s="3">
        <v>1263</v>
      </c>
      <c r="F54" s="4">
        <f>E54/300</f>
        <v>4.21</v>
      </c>
      <c r="G54" s="3">
        <v>705</v>
      </c>
      <c r="H54" s="4">
        <f t="shared" si="24"/>
        <v>7.05</v>
      </c>
      <c r="I54" s="8">
        <v>11.01</v>
      </c>
      <c r="J54" s="4">
        <f t="shared" si="25"/>
        <v>2.84</v>
      </c>
      <c r="K54" s="4">
        <f t="shared" si="26"/>
        <v>3.96</v>
      </c>
      <c r="L54" s="4">
        <f t="shared" si="27"/>
        <v>7.1258907363420425</v>
      </c>
      <c r="M54" s="4">
        <f t="shared" si="28"/>
        <v>10.563380281690142</v>
      </c>
      <c r="N54" s="4">
        <f t="shared" si="29"/>
        <v>10.1010101010101</v>
      </c>
    </row>
    <row r="55" spans="1:14" x14ac:dyDescent="0.25">
      <c r="A55" t="s">
        <v>106</v>
      </c>
      <c r="B55" t="s">
        <v>28</v>
      </c>
      <c r="C55" t="s">
        <v>29</v>
      </c>
      <c r="D55" s="3">
        <v>3</v>
      </c>
      <c r="E55" s="3">
        <v>1245</v>
      </c>
      <c r="F55" s="4">
        <f>E55/300</f>
        <v>4.1500000000000004</v>
      </c>
      <c r="G55" s="3">
        <v>704</v>
      </c>
      <c r="H55" s="4">
        <f t="shared" si="24"/>
        <v>7.04</v>
      </c>
      <c r="I55" s="9">
        <v>11.07</v>
      </c>
      <c r="J55" s="4">
        <f t="shared" si="25"/>
        <v>2.8899999999999997</v>
      </c>
      <c r="K55" s="4">
        <f t="shared" si="26"/>
        <v>4.03</v>
      </c>
      <c r="L55" s="4">
        <f t="shared" si="27"/>
        <v>7.2289156626506017</v>
      </c>
      <c r="M55" s="4">
        <f t="shared" si="28"/>
        <v>10.380622837370243</v>
      </c>
      <c r="N55" s="4">
        <f t="shared" si="29"/>
        <v>9.9255583126550864</v>
      </c>
    </row>
    <row r="57" spans="1:14" x14ac:dyDescent="0.25">
      <c r="A57" t="s">
        <v>1</v>
      </c>
      <c r="B57" s="3">
        <v>2</v>
      </c>
      <c r="C57" t="s">
        <v>117</v>
      </c>
    </row>
    <row r="58" spans="1:14" x14ac:dyDescent="0.25">
      <c r="A58" s="5" t="s">
        <v>2</v>
      </c>
      <c r="B58" s="5" t="s">
        <v>3</v>
      </c>
      <c r="C58" s="5" t="s">
        <v>4</v>
      </c>
      <c r="D58" s="6" t="s">
        <v>22</v>
      </c>
      <c r="E58" s="6"/>
      <c r="F58" s="6" t="s">
        <v>5</v>
      </c>
      <c r="G58" s="6"/>
      <c r="H58" s="6" t="s">
        <v>6</v>
      </c>
      <c r="I58" s="6" t="s">
        <v>7</v>
      </c>
      <c r="J58" s="6" t="s">
        <v>121</v>
      </c>
      <c r="K58" s="6" t="s">
        <v>122</v>
      </c>
      <c r="L58" s="6" t="s">
        <v>10</v>
      </c>
      <c r="M58" s="6" t="s">
        <v>11</v>
      </c>
      <c r="N58" s="6" t="s">
        <v>12</v>
      </c>
    </row>
    <row r="59" spans="1:14" x14ac:dyDescent="0.25">
      <c r="A59" t="s">
        <v>46</v>
      </c>
      <c r="B59" t="s">
        <v>47</v>
      </c>
      <c r="C59" t="s">
        <v>111</v>
      </c>
      <c r="D59" s="3">
        <v>4</v>
      </c>
      <c r="E59" s="3">
        <v>1244</v>
      </c>
      <c r="F59" s="4">
        <f>E59/300</f>
        <v>4.1466666666666665</v>
      </c>
      <c r="G59" s="3">
        <v>702</v>
      </c>
      <c r="H59" s="4">
        <f t="shared" ref="H59:H66" si="30">G59/100</f>
        <v>7.02</v>
      </c>
      <c r="I59" s="7">
        <v>11</v>
      </c>
      <c r="J59" s="4">
        <f t="shared" ref="J59:J66" si="31">H59-F59</f>
        <v>2.8733333333333331</v>
      </c>
      <c r="K59" s="4">
        <f t="shared" ref="K59:K66" si="32">I59-H59</f>
        <v>3.9800000000000004</v>
      </c>
      <c r="L59" s="4">
        <f t="shared" ref="L59:L66" si="33">30/F59</f>
        <v>7.234726688102894</v>
      </c>
      <c r="M59" s="4">
        <f t="shared" ref="M59:M66" si="34">30/J59</f>
        <v>10.440835266821347</v>
      </c>
      <c r="N59" s="4">
        <f t="shared" ref="N59:N66" si="35">40/K59</f>
        <v>10.050251256281406</v>
      </c>
    </row>
    <row r="60" spans="1:14" x14ac:dyDescent="0.25">
      <c r="A60" t="s">
        <v>48</v>
      </c>
      <c r="B60" t="s">
        <v>49</v>
      </c>
      <c r="C60" t="s">
        <v>30</v>
      </c>
      <c r="D60" s="3">
        <v>5</v>
      </c>
      <c r="E60" s="3">
        <v>1261</v>
      </c>
      <c r="F60" s="4">
        <f>E60/300</f>
        <v>4.2033333333333331</v>
      </c>
      <c r="G60" s="3">
        <v>708</v>
      </c>
      <c r="H60" s="4">
        <f t="shared" si="30"/>
        <v>7.08</v>
      </c>
      <c r="I60" s="8">
        <v>11.03</v>
      </c>
      <c r="J60" s="4">
        <f t="shared" si="31"/>
        <v>2.8766666666666669</v>
      </c>
      <c r="K60" s="4">
        <f t="shared" si="32"/>
        <v>3.9499999999999993</v>
      </c>
      <c r="L60" s="4">
        <f t="shared" si="33"/>
        <v>7.1371927042030139</v>
      </c>
      <c r="M60" s="4">
        <f t="shared" si="34"/>
        <v>10.428736964078794</v>
      </c>
      <c r="N60" s="4">
        <f t="shared" si="35"/>
        <v>10.126582278481015</v>
      </c>
    </row>
    <row r="61" spans="1:14" x14ac:dyDescent="0.25">
      <c r="A61" t="s">
        <v>52</v>
      </c>
      <c r="B61" t="s">
        <v>53</v>
      </c>
      <c r="C61" t="s">
        <v>71</v>
      </c>
      <c r="D61" s="3">
        <v>7</v>
      </c>
      <c r="E61" s="3">
        <v>1258</v>
      </c>
      <c r="F61" s="4">
        <f>E61/300</f>
        <v>4.1933333333333334</v>
      </c>
      <c r="G61" s="3">
        <v>708</v>
      </c>
      <c r="H61" s="4">
        <f t="shared" si="30"/>
        <v>7.08</v>
      </c>
      <c r="I61" s="8">
        <v>11.16</v>
      </c>
      <c r="J61" s="4">
        <f t="shared" si="31"/>
        <v>2.8866666666666667</v>
      </c>
      <c r="K61" s="4">
        <f t="shared" si="32"/>
        <v>4.08</v>
      </c>
      <c r="L61" s="4">
        <f t="shared" si="33"/>
        <v>7.1542130365659773</v>
      </c>
      <c r="M61" s="4">
        <f t="shared" si="34"/>
        <v>10.392609699769054</v>
      </c>
      <c r="N61" s="4">
        <f t="shared" si="35"/>
        <v>9.8039215686274517</v>
      </c>
    </row>
    <row r="62" spans="1:14" x14ac:dyDescent="0.25">
      <c r="A62" t="s">
        <v>44</v>
      </c>
      <c r="B62" t="s">
        <v>45</v>
      </c>
      <c r="C62" t="s">
        <v>73</v>
      </c>
      <c r="D62" s="3">
        <v>3</v>
      </c>
      <c r="E62" s="3">
        <v>1261</v>
      </c>
      <c r="F62" s="4">
        <f>E62/300</f>
        <v>4.2033333333333331</v>
      </c>
      <c r="G62" s="3">
        <v>712</v>
      </c>
      <c r="H62" s="4">
        <f t="shared" si="30"/>
        <v>7.12</v>
      </c>
      <c r="I62" s="8">
        <v>11.18</v>
      </c>
      <c r="J62" s="4">
        <f t="shared" si="31"/>
        <v>2.916666666666667</v>
      </c>
      <c r="K62" s="4">
        <f t="shared" si="32"/>
        <v>4.0599999999999996</v>
      </c>
      <c r="L62" s="4">
        <f t="shared" si="33"/>
        <v>7.1371927042030139</v>
      </c>
      <c r="M62" s="4">
        <f t="shared" si="34"/>
        <v>10.285714285714285</v>
      </c>
      <c r="N62" s="4">
        <f t="shared" si="35"/>
        <v>9.8522167487684733</v>
      </c>
    </row>
    <row r="63" spans="1:14" x14ac:dyDescent="0.25">
      <c r="A63" t="s">
        <v>42</v>
      </c>
      <c r="B63" t="s">
        <v>43</v>
      </c>
      <c r="C63" t="s">
        <v>35</v>
      </c>
      <c r="D63" s="3">
        <v>2</v>
      </c>
      <c r="E63" s="3">
        <v>1279</v>
      </c>
      <c r="F63" s="4">
        <f>E63/300</f>
        <v>4.2633333333333336</v>
      </c>
      <c r="G63" s="3">
        <v>720</v>
      </c>
      <c r="H63" s="4">
        <f t="shared" si="30"/>
        <v>7.2</v>
      </c>
      <c r="I63" s="8">
        <v>11.29</v>
      </c>
      <c r="J63" s="4">
        <f t="shared" si="31"/>
        <v>2.9366666666666665</v>
      </c>
      <c r="K63" s="4">
        <f t="shared" si="32"/>
        <v>4.089999999999999</v>
      </c>
      <c r="L63" s="4">
        <f t="shared" si="33"/>
        <v>7.0367474589523056</v>
      </c>
      <c r="M63" s="4">
        <f t="shared" si="34"/>
        <v>10.215664018161181</v>
      </c>
      <c r="N63" s="4">
        <f t="shared" si="35"/>
        <v>9.7799511002445012</v>
      </c>
    </row>
    <row r="64" spans="1:14" x14ac:dyDescent="0.25">
      <c r="A64" t="s">
        <v>50</v>
      </c>
      <c r="B64" t="s">
        <v>51</v>
      </c>
      <c r="C64" t="s">
        <v>35</v>
      </c>
      <c r="D64" s="3">
        <v>6</v>
      </c>
      <c r="E64" s="3">
        <v>1296</v>
      </c>
      <c r="F64" s="4">
        <f>E64/300</f>
        <v>4.32</v>
      </c>
      <c r="G64" s="3">
        <v>731</v>
      </c>
      <c r="H64" s="4">
        <f t="shared" si="30"/>
        <v>7.31</v>
      </c>
      <c r="I64" s="8">
        <v>11.38</v>
      </c>
      <c r="J64" s="4">
        <f t="shared" si="31"/>
        <v>2.9899999999999993</v>
      </c>
      <c r="K64" s="4">
        <f t="shared" si="32"/>
        <v>4.0700000000000012</v>
      </c>
      <c r="L64" s="4">
        <f t="shared" si="33"/>
        <v>6.9444444444444438</v>
      </c>
      <c r="M64" s="4">
        <f t="shared" si="34"/>
        <v>10.033444816053514</v>
      </c>
      <c r="N64" s="4">
        <f t="shared" si="35"/>
        <v>9.8280098280098258</v>
      </c>
    </row>
    <row r="65" spans="1:14" x14ac:dyDescent="0.25">
      <c r="A65" t="s">
        <v>40</v>
      </c>
      <c r="B65" t="s">
        <v>41</v>
      </c>
      <c r="C65" t="s">
        <v>75</v>
      </c>
      <c r="D65" s="3">
        <v>1</v>
      </c>
      <c r="E65" s="3">
        <v>1288</v>
      </c>
      <c r="F65" s="4">
        <f>E65/300</f>
        <v>4.293333333333333</v>
      </c>
      <c r="G65" s="3">
        <v>731</v>
      </c>
      <c r="H65" s="4">
        <f t="shared" si="30"/>
        <v>7.31</v>
      </c>
      <c r="I65" s="8">
        <v>11.49</v>
      </c>
      <c r="J65" s="4">
        <f t="shared" si="31"/>
        <v>3.0166666666666666</v>
      </c>
      <c r="K65" s="4">
        <f t="shared" si="32"/>
        <v>4.1800000000000006</v>
      </c>
      <c r="L65" s="4">
        <f t="shared" si="33"/>
        <v>6.987577639751553</v>
      </c>
      <c r="M65" s="4">
        <f t="shared" si="34"/>
        <v>9.94475138121547</v>
      </c>
      <c r="N65" s="4">
        <f t="shared" si="35"/>
        <v>9.5693779904306204</v>
      </c>
    </row>
    <row r="66" spans="1:14" x14ac:dyDescent="0.25">
      <c r="A66" t="s">
        <v>54</v>
      </c>
      <c r="B66" t="s">
        <v>55</v>
      </c>
      <c r="C66" t="s">
        <v>21</v>
      </c>
      <c r="D66" s="3">
        <v>8</v>
      </c>
      <c r="E66" s="3">
        <v>1318</v>
      </c>
      <c r="F66" s="4">
        <f>E66/300</f>
        <v>4.3933333333333335</v>
      </c>
      <c r="G66" s="3">
        <v>742</v>
      </c>
      <c r="H66" s="4">
        <f t="shared" si="30"/>
        <v>7.42</v>
      </c>
      <c r="I66" s="9">
        <v>11.6</v>
      </c>
      <c r="J66" s="4">
        <f t="shared" si="31"/>
        <v>3.0266666666666664</v>
      </c>
      <c r="K66" s="4">
        <f t="shared" si="32"/>
        <v>4.18</v>
      </c>
      <c r="L66" s="4">
        <f t="shared" si="33"/>
        <v>6.8285280728376323</v>
      </c>
      <c r="M66" s="4">
        <f t="shared" si="34"/>
        <v>9.9118942731277535</v>
      </c>
      <c r="N66" s="4">
        <f t="shared" si="35"/>
        <v>9.5693779904306222</v>
      </c>
    </row>
    <row r="68" spans="1:14" x14ac:dyDescent="0.25">
      <c r="A68" t="s">
        <v>1</v>
      </c>
      <c r="B68" s="3">
        <v>3</v>
      </c>
      <c r="C68" t="s">
        <v>116</v>
      </c>
    </row>
    <row r="69" spans="1:14" x14ac:dyDescent="0.25">
      <c r="A69" s="5" t="s">
        <v>2</v>
      </c>
      <c r="B69" s="5" t="s">
        <v>3</v>
      </c>
      <c r="C69" s="5" t="s">
        <v>4</v>
      </c>
      <c r="D69" s="6" t="s">
        <v>22</v>
      </c>
      <c r="E69" s="6"/>
      <c r="F69" s="6" t="s">
        <v>5</v>
      </c>
      <c r="G69" s="6"/>
      <c r="H69" s="6" t="s">
        <v>6</v>
      </c>
      <c r="I69" s="6" t="s">
        <v>7</v>
      </c>
      <c r="J69" s="6" t="s">
        <v>121</v>
      </c>
      <c r="K69" s="6" t="s">
        <v>122</v>
      </c>
      <c r="L69" s="6" t="s">
        <v>10</v>
      </c>
      <c r="M69" s="6" t="s">
        <v>11</v>
      </c>
      <c r="N69" s="6" t="s">
        <v>12</v>
      </c>
    </row>
    <row r="70" spans="1:14" x14ac:dyDescent="0.25">
      <c r="A70" t="s">
        <v>59</v>
      </c>
      <c r="B70" t="s">
        <v>60</v>
      </c>
      <c r="C70" t="s">
        <v>30</v>
      </c>
      <c r="D70" s="3">
        <v>3</v>
      </c>
      <c r="E70" s="3">
        <v>1294</v>
      </c>
      <c r="F70" s="4">
        <f>E70/300</f>
        <v>4.3133333333333335</v>
      </c>
      <c r="G70" s="3">
        <v>725</v>
      </c>
      <c r="H70" s="4">
        <f t="shared" ref="H70:H76" si="36">G70/100</f>
        <v>7.25</v>
      </c>
      <c r="I70" s="7">
        <v>11.18</v>
      </c>
      <c r="J70" s="4">
        <f t="shared" ref="J70:J76" si="37">H70-F70</f>
        <v>2.9366666666666665</v>
      </c>
      <c r="K70" s="4">
        <f t="shared" ref="K70:K76" si="38">I70-H70</f>
        <v>3.9299999999999997</v>
      </c>
      <c r="L70" s="4">
        <f t="shared" ref="L70:L76" si="39">30/F70</f>
        <v>6.9551777434312205</v>
      </c>
      <c r="M70" s="4">
        <f t="shared" ref="M70:M76" si="40">30/J70</f>
        <v>10.215664018161181</v>
      </c>
      <c r="N70" s="4">
        <f t="shared" ref="N70:N76" si="41">40/K70</f>
        <v>10.178117048346056</v>
      </c>
    </row>
    <row r="71" spans="1:14" x14ac:dyDescent="0.25">
      <c r="A71" t="s">
        <v>65</v>
      </c>
      <c r="B71" t="s">
        <v>66</v>
      </c>
      <c r="C71" t="s">
        <v>74</v>
      </c>
      <c r="D71" s="3">
        <v>6</v>
      </c>
      <c r="E71" s="3">
        <v>1284</v>
      </c>
      <c r="F71" s="4">
        <f>E71/300</f>
        <v>4.28</v>
      </c>
      <c r="G71" s="3">
        <v>732</v>
      </c>
      <c r="H71" s="4">
        <f t="shared" si="36"/>
        <v>7.32</v>
      </c>
      <c r="I71" s="8">
        <v>11.5</v>
      </c>
      <c r="J71" s="4">
        <f t="shared" si="37"/>
        <v>3.04</v>
      </c>
      <c r="K71" s="4">
        <f t="shared" si="38"/>
        <v>4.18</v>
      </c>
      <c r="L71" s="4">
        <f t="shared" si="39"/>
        <v>7.009345794392523</v>
      </c>
      <c r="M71" s="4">
        <f t="shared" si="40"/>
        <v>9.8684210526315788</v>
      </c>
      <c r="N71" s="4">
        <f t="shared" si="41"/>
        <v>9.5693779904306222</v>
      </c>
    </row>
    <row r="72" spans="1:14" x14ac:dyDescent="0.25">
      <c r="A72" t="s">
        <v>61</v>
      </c>
      <c r="B72" t="s">
        <v>62</v>
      </c>
      <c r="C72" t="s">
        <v>69</v>
      </c>
      <c r="D72" s="3">
        <v>4</v>
      </c>
      <c r="E72" s="3">
        <v>1299</v>
      </c>
      <c r="F72" s="4">
        <f>E72/300</f>
        <v>4.33</v>
      </c>
      <c r="G72" s="3">
        <v>739</v>
      </c>
      <c r="H72" s="4">
        <f t="shared" si="36"/>
        <v>7.39</v>
      </c>
      <c r="I72" s="8">
        <v>11.56</v>
      </c>
      <c r="J72" s="4">
        <f t="shared" si="37"/>
        <v>3.0599999999999996</v>
      </c>
      <c r="K72" s="4">
        <f t="shared" si="38"/>
        <v>4.1700000000000008</v>
      </c>
      <c r="L72" s="4">
        <f t="shared" si="39"/>
        <v>6.9284064665127021</v>
      </c>
      <c r="M72" s="4">
        <f t="shared" si="40"/>
        <v>9.8039215686274517</v>
      </c>
      <c r="N72" s="4">
        <f t="shared" si="41"/>
        <v>9.592326139088728</v>
      </c>
    </row>
    <row r="73" spans="1:14" x14ac:dyDescent="0.25">
      <c r="A73" t="s">
        <v>58</v>
      </c>
      <c r="B73" t="s">
        <v>57</v>
      </c>
      <c r="C73" t="s">
        <v>70</v>
      </c>
      <c r="D73" s="3">
        <v>2</v>
      </c>
      <c r="E73" s="3">
        <v>1303</v>
      </c>
      <c r="F73" s="4">
        <f>E73/300</f>
        <v>4.3433333333333337</v>
      </c>
      <c r="G73" s="3">
        <v>738</v>
      </c>
      <c r="H73" s="4">
        <f t="shared" si="36"/>
        <v>7.38</v>
      </c>
      <c r="I73" s="8">
        <v>11.57</v>
      </c>
      <c r="J73" s="4">
        <f t="shared" si="37"/>
        <v>3.0366666666666662</v>
      </c>
      <c r="K73" s="4">
        <f t="shared" si="38"/>
        <v>4.1900000000000004</v>
      </c>
      <c r="L73" s="4">
        <f t="shared" si="39"/>
        <v>6.9071373752877969</v>
      </c>
      <c r="M73" s="4">
        <f t="shared" si="40"/>
        <v>9.8792535675082345</v>
      </c>
      <c r="N73" s="4">
        <f t="shared" si="41"/>
        <v>9.5465393794749396</v>
      </c>
    </row>
    <row r="74" spans="1:14" x14ac:dyDescent="0.25">
      <c r="A74" t="s">
        <v>63</v>
      </c>
      <c r="B74" t="s">
        <v>64</v>
      </c>
      <c r="C74" t="s">
        <v>72</v>
      </c>
      <c r="D74" s="3">
        <v>5</v>
      </c>
      <c r="E74" s="3">
        <v>1323</v>
      </c>
      <c r="F74" s="4">
        <f>E74/300</f>
        <v>4.41</v>
      </c>
      <c r="G74" s="3">
        <v>748</v>
      </c>
      <c r="H74" s="4">
        <f t="shared" si="36"/>
        <v>7.48</v>
      </c>
      <c r="I74" s="8">
        <v>11.69</v>
      </c>
      <c r="J74" s="4">
        <f t="shared" si="37"/>
        <v>3.0700000000000003</v>
      </c>
      <c r="K74" s="4">
        <f t="shared" si="38"/>
        <v>4.2099999999999991</v>
      </c>
      <c r="L74" s="4">
        <f t="shared" si="39"/>
        <v>6.8027210884353737</v>
      </c>
      <c r="M74" s="4">
        <f t="shared" si="40"/>
        <v>9.7719869706840381</v>
      </c>
      <c r="N74" s="4">
        <f t="shared" si="41"/>
        <v>9.5011876484560585</v>
      </c>
    </row>
    <row r="75" spans="1:14" x14ac:dyDescent="0.25">
      <c r="A75" t="s">
        <v>56</v>
      </c>
      <c r="B75" t="s">
        <v>57</v>
      </c>
      <c r="C75" t="s">
        <v>71</v>
      </c>
      <c r="D75" s="3">
        <v>1</v>
      </c>
      <c r="E75" s="3">
        <v>1327</v>
      </c>
      <c r="F75" s="4">
        <f>E75/300</f>
        <v>4.4233333333333329</v>
      </c>
      <c r="G75" s="3">
        <v>753</v>
      </c>
      <c r="H75" s="4">
        <f t="shared" si="36"/>
        <v>7.53</v>
      </c>
      <c r="I75" s="8">
        <v>11.8</v>
      </c>
      <c r="J75" s="4">
        <f t="shared" si="37"/>
        <v>3.1066666666666674</v>
      </c>
      <c r="K75" s="4">
        <f t="shared" si="38"/>
        <v>4.2700000000000005</v>
      </c>
      <c r="L75" s="4">
        <f t="shared" si="39"/>
        <v>6.7822155237377553</v>
      </c>
      <c r="M75" s="4">
        <f t="shared" si="40"/>
        <v>9.6566523605150199</v>
      </c>
      <c r="N75" s="4">
        <f t="shared" si="41"/>
        <v>9.3676814988290396</v>
      </c>
    </row>
    <row r="76" spans="1:14" x14ac:dyDescent="0.25">
      <c r="A76" t="s">
        <v>67</v>
      </c>
      <c r="B76" t="s">
        <v>68</v>
      </c>
      <c r="C76" t="s">
        <v>69</v>
      </c>
      <c r="D76" s="3">
        <v>7</v>
      </c>
      <c r="E76" s="3">
        <v>1357</v>
      </c>
      <c r="F76" s="4">
        <f>E76/300</f>
        <v>4.5233333333333334</v>
      </c>
      <c r="G76" s="3">
        <v>772</v>
      </c>
      <c r="H76" s="4">
        <f t="shared" si="36"/>
        <v>7.72</v>
      </c>
      <c r="I76" s="9">
        <v>12.04</v>
      </c>
      <c r="J76" s="4">
        <f t="shared" si="37"/>
        <v>3.1966666666666663</v>
      </c>
      <c r="K76" s="4">
        <f t="shared" si="38"/>
        <v>4.3199999999999994</v>
      </c>
      <c r="L76" s="4">
        <f t="shared" si="39"/>
        <v>6.6322770817980841</v>
      </c>
      <c r="M76" s="4">
        <f t="shared" si="40"/>
        <v>9.3847758081334742</v>
      </c>
      <c r="N76" s="4">
        <f t="shared" si="41"/>
        <v>9.2592592592592613</v>
      </c>
    </row>
    <row r="78" spans="1:14" x14ac:dyDescent="0.25">
      <c r="A78" t="s">
        <v>14</v>
      </c>
      <c r="B78" s="3" t="s">
        <v>16</v>
      </c>
      <c r="C78" t="s">
        <v>118</v>
      </c>
    </row>
    <row r="79" spans="1:14" x14ac:dyDescent="0.25">
      <c r="A79" s="5" t="s">
        <v>2</v>
      </c>
      <c r="B79" s="5" t="s">
        <v>3</v>
      </c>
      <c r="C79" s="5" t="s">
        <v>4</v>
      </c>
      <c r="D79" s="6" t="s">
        <v>22</v>
      </c>
      <c r="E79" s="6"/>
      <c r="F79" s="6" t="s">
        <v>5</v>
      </c>
      <c r="G79" s="6"/>
      <c r="H79" s="6" t="s">
        <v>6</v>
      </c>
      <c r="I79" s="6" t="s">
        <v>7</v>
      </c>
      <c r="J79" s="6" t="s">
        <v>121</v>
      </c>
      <c r="K79" s="6" t="s">
        <v>122</v>
      </c>
      <c r="L79" s="6" t="s">
        <v>10</v>
      </c>
      <c r="M79" s="6" t="s">
        <v>11</v>
      </c>
      <c r="N79" s="6" t="s">
        <v>12</v>
      </c>
    </row>
    <row r="80" spans="1:14" x14ac:dyDescent="0.25">
      <c r="A80" t="s">
        <v>54</v>
      </c>
      <c r="B80" t="s">
        <v>55</v>
      </c>
      <c r="C80" t="s">
        <v>21</v>
      </c>
      <c r="D80" s="3">
        <v>3</v>
      </c>
      <c r="E80" s="3">
        <v>1298</v>
      </c>
      <c r="F80" s="4">
        <f>E80/300</f>
        <v>4.3266666666666671</v>
      </c>
      <c r="G80" s="3">
        <v>366</v>
      </c>
      <c r="H80" s="4">
        <f>G80/50</f>
        <v>7.32</v>
      </c>
      <c r="I80" s="7">
        <v>11.41</v>
      </c>
      <c r="J80" s="4">
        <f>H80-F80</f>
        <v>2.9933333333333332</v>
      </c>
      <c r="K80" s="4">
        <f>I80-H80</f>
        <v>4.09</v>
      </c>
      <c r="L80" s="4">
        <f>30/F80</f>
        <v>6.933744221879814</v>
      </c>
      <c r="M80" s="4">
        <f>30/J80</f>
        <v>10.02227171492205</v>
      </c>
      <c r="N80" s="4">
        <f>40/K80</f>
        <v>9.7799511002444994</v>
      </c>
    </row>
    <row r="81" spans="1:14" x14ac:dyDescent="0.25">
      <c r="A81" t="s">
        <v>61</v>
      </c>
      <c r="B81" t="s">
        <v>62</v>
      </c>
      <c r="C81" t="s">
        <v>69</v>
      </c>
      <c r="D81" s="3">
        <v>4</v>
      </c>
      <c r="E81" s="3">
        <v>1292</v>
      </c>
      <c r="F81" s="4">
        <f>E81/300</f>
        <v>4.3066666666666666</v>
      </c>
      <c r="G81" s="3">
        <v>368</v>
      </c>
      <c r="H81" s="4">
        <f>G81/50</f>
        <v>7.36</v>
      </c>
      <c r="I81" s="8">
        <v>11.54</v>
      </c>
      <c r="J81" s="4">
        <f>H81-F81</f>
        <v>3.0533333333333337</v>
      </c>
      <c r="K81" s="4">
        <f>I81-H81</f>
        <v>4.1799999999999988</v>
      </c>
      <c r="L81" s="4">
        <f>30/F81</f>
        <v>6.96594427244582</v>
      </c>
      <c r="M81" s="4">
        <f>30/J81</f>
        <v>9.8253275109170293</v>
      </c>
      <c r="N81" s="4">
        <f>40/K81</f>
        <v>9.569377990430624</v>
      </c>
    </row>
    <row r="82" spans="1:14" x14ac:dyDescent="0.25">
      <c r="A82" t="s">
        <v>58</v>
      </c>
      <c r="B82" t="s">
        <v>57</v>
      </c>
      <c r="C82" t="s">
        <v>70</v>
      </c>
      <c r="D82" s="3">
        <v>5</v>
      </c>
      <c r="E82" s="3">
        <v>1300</v>
      </c>
      <c r="F82" s="4">
        <f>E82/300</f>
        <v>4.333333333333333</v>
      </c>
      <c r="G82" s="3">
        <v>369</v>
      </c>
      <c r="H82" s="4">
        <f>G82/50</f>
        <v>7.38</v>
      </c>
      <c r="I82" s="8">
        <v>11.58</v>
      </c>
      <c r="J82" s="4">
        <f>H82-F82</f>
        <v>3.0466666666666669</v>
      </c>
      <c r="K82" s="4">
        <f>I82-H82</f>
        <v>4.2</v>
      </c>
      <c r="L82" s="4">
        <f>30/F82</f>
        <v>6.9230769230769234</v>
      </c>
      <c r="M82" s="4">
        <f>30/J82</f>
        <v>9.846827133479211</v>
      </c>
      <c r="N82" s="4">
        <f>40/K82</f>
        <v>9.5238095238095237</v>
      </c>
    </row>
    <row r="83" spans="1:14" x14ac:dyDescent="0.25">
      <c r="A83" t="s">
        <v>56</v>
      </c>
      <c r="B83" t="s">
        <v>57</v>
      </c>
      <c r="C83" t="s">
        <v>71</v>
      </c>
      <c r="D83" s="3">
        <v>2</v>
      </c>
      <c r="E83" s="3">
        <v>1335</v>
      </c>
      <c r="F83" s="4">
        <f>E83/300</f>
        <v>4.45</v>
      </c>
      <c r="G83" s="3">
        <v>379</v>
      </c>
      <c r="H83" s="4">
        <f>G83/50</f>
        <v>7.58</v>
      </c>
      <c r="I83" s="9">
        <v>11.88</v>
      </c>
      <c r="J83" s="4">
        <f>H83-F83</f>
        <v>3.13</v>
      </c>
      <c r="K83" s="4">
        <f>I83-H83</f>
        <v>4.3000000000000007</v>
      </c>
      <c r="L83" s="4">
        <f>30/F83</f>
        <v>6.7415730337078648</v>
      </c>
      <c r="M83" s="4">
        <f>30/J83</f>
        <v>9.5846645367412151</v>
      </c>
      <c r="N83" s="4">
        <f>40/K83</f>
        <v>9.3023255813953476</v>
      </c>
    </row>
    <row r="85" spans="1:14" x14ac:dyDescent="0.25">
      <c r="A85" t="s">
        <v>14</v>
      </c>
      <c r="B85" s="3" t="s">
        <v>17</v>
      </c>
      <c r="C85" t="s">
        <v>119</v>
      </c>
    </row>
    <row r="86" spans="1:14" x14ac:dyDescent="0.25">
      <c r="A86" s="5" t="s">
        <v>2</v>
      </c>
      <c r="B86" s="5" t="s">
        <v>3</v>
      </c>
      <c r="C86" s="5" t="s">
        <v>4</v>
      </c>
      <c r="D86" s="6" t="s">
        <v>22</v>
      </c>
      <c r="E86" s="6"/>
      <c r="F86" s="6" t="s">
        <v>5</v>
      </c>
      <c r="G86" s="6"/>
      <c r="H86" s="6" t="s">
        <v>6</v>
      </c>
      <c r="I86" s="6" t="s">
        <v>7</v>
      </c>
      <c r="J86" s="6" t="s">
        <v>121</v>
      </c>
      <c r="K86" s="6" t="s">
        <v>122</v>
      </c>
      <c r="L86" s="6" t="s">
        <v>10</v>
      </c>
      <c r="M86" s="6" t="s">
        <v>11</v>
      </c>
      <c r="N86" s="6" t="s">
        <v>12</v>
      </c>
    </row>
    <row r="87" spans="1:14" x14ac:dyDescent="0.25">
      <c r="A87" t="s">
        <v>44</v>
      </c>
      <c r="B87" t="s">
        <v>45</v>
      </c>
      <c r="C87" t="s">
        <v>73</v>
      </c>
      <c r="D87" s="3">
        <v>4</v>
      </c>
      <c r="E87" s="3">
        <v>1267</v>
      </c>
      <c r="F87" s="4">
        <f>E87/300</f>
        <v>4.2233333333333336</v>
      </c>
      <c r="G87" s="3">
        <v>358</v>
      </c>
      <c r="H87" s="4">
        <f>G87/50</f>
        <v>7.16</v>
      </c>
      <c r="I87" s="7">
        <v>11.14</v>
      </c>
      <c r="J87" s="4">
        <f>H87-F87</f>
        <v>2.9366666666666665</v>
      </c>
      <c r="K87" s="4">
        <f>I87-H87</f>
        <v>3.9800000000000004</v>
      </c>
      <c r="L87" s="4">
        <f>30/F87</f>
        <v>7.1033938437253346</v>
      </c>
      <c r="M87" s="4">
        <f>30/J87</f>
        <v>10.215664018161181</v>
      </c>
      <c r="N87" s="4">
        <f>40/K87</f>
        <v>10.050251256281406</v>
      </c>
    </row>
    <row r="88" spans="1:14" x14ac:dyDescent="0.25">
      <c r="A88" t="s">
        <v>59</v>
      </c>
      <c r="B88" t="s">
        <v>60</v>
      </c>
      <c r="C88" t="s">
        <v>30</v>
      </c>
      <c r="D88" s="3">
        <v>5</v>
      </c>
      <c r="E88" s="3">
        <v>1308</v>
      </c>
      <c r="F88" s="4">
        <f>E88/300</f>
        <v>4.3600000000000003</v>
      </c>
      <c r="G88" s="3">
        <v>367</v>
      </c>
      <c r="H88" s="4">
        <f>G88/50</f>
        <v>7.34</v>
      </c>
      <c r="I88" s="8">
        <v>11.36</v>
      </c>
      <c r="J88" s="4">
        <f>H88-F88</f>
        <v>2.9799999999999995</v>
      </c>
      <c r="K88" s="4">
        <f>I88-H88</f>
        <v>4.0199999999999996</v>
      </c>
      <c r="L88" s="4">
        <f>30/F88</f>
        <v>6.8807339449541276</v>
      </c>
      <c r="M88" s="4">
        <f>30/J88</f>
        <v>10.067114093959733</v>
      </c>
      <c r="N88" s="4">
        <f>40/K88</f>
        <v>9.9502487562189064</v>
      </c>
    </row>
    <row r="89" spans="1:14" x14ac:dyDescent="0.25">
      <c r="A89" t="s">
        <v>40</v>
      </c>
      <c r="B89" t="s">
        <v>41</v>
      </c>
      <c r="C89" t="s">
        <v>75</v>
      </c>
      <c r="D89" s="3">
        <v>6</v>
      </c>
      <c r="E89" s="3">
        <v>1290</v>
      </c>
      <c r="F89" s="4">
        <f>E89/300</f>
        <v>4.3</v>
      </c>
      <c r="G89" s="3">
        <v>366</v>
      </c>
      <c r="H89" s="4">
        <f>G89/50</f>
        <v>7.32</v>
      </c>
      <c r="I89" s="8">
        <v>11.38</v>
      </c>
      <c r="J89" s="4">
        <f>H89-F89</f>
        <v>3.0200000000000005</v>
      </c>
      <c r="K89" s="4">
        <f>I89-H89</f>
        <v>4.0600000000000005</v>
      </c>
      <c r="L89" s="4">
        <f>30/F89</f>
        <v>6.9767441860465116</v>
      </c>
      <c r="M89" s="4">
        <f>30/J89</f>
        <v>9.9337748344370844</v>
      </c>
      <c r="N89" s="4">
        <f>40/K89</f>
        <v>9.8522167487684715</v>
      </c>
    </row>
    <row r="90" spans="1:14" x14ac:dyDescent="0.25">
      <c r="A90" t="s">
        <v>42</v>
      </c>
      <c r="B90" t="s">
        <v>43</v>
      </c>
      <c r="C90" t="s">
        <v>35</v>
      </c>
      <c r="D90" s="3">
        <v>3</v>
      </c>
      <c r="E90" s="3">
        <v>1313</v>
      </c>
      <c r="F90" s="4">
        <f>E90/300</f>
        <v>4.3766666666666669</v>
      </c>
      <c r="G90" s="3">
        <v>367</v>
      </c>
      <c r="H90" s="4">
        <f>G90/50</f>
        <v>7.34</v>
      </c>
      <c r="I90" s="9">
        <v>11.42</v>
      </c>
      <c r="J90" s="4">
        <f>H90-F90</f>
        <v>2.9633333333333329</v>
      </c>
      <c r="K90" s="4">
        <f>I90-H90</f>
        <v>4.08</v>
      </c>
      <c r="L90" s="4">
        <f>30/F90</f>
        <v>6.8545316070068543</v>
      </c>
      <c r="M90" s="4">
        <f>30/J90</f>
        <v>10.123734533183354</v>
      </c>
      <c r="N90" s="4">
        <f>40/K90</f>
        <v>9.8039215686274517</v>
      </c>
    </row>
    <row r="92" spans="1:14" x14ac:dyDescent="0.25">
      <c r="A92" t="s">
        <v>14</v>
      </c>
      <c r="B92" s="3" t="s">
        <v>18</v>
      </c>
      <c r="C92" t="s">
        <v>120</v>
      </c>
    </row>
    <row r="93" spans="1:14" x14ac:dyDescent="0.25">
      <c r="A93" s="5" t="s">
        <v>2</v>
      </c>
      <c r="B93" s="5" t="s">
        <v>3</v>
      </c>
      <c r="C93" s="5" t="s">
        <v>4</v>
      </c>
      <c r="D93" s="6" t="s">
        <v>22</v>
      </c>
      <c r="E93" s="6"/>
      <c r="F93" s="6" t="s">
        <v>5</v>
      </c>
      <c r="G93" s="6"/>
      <c r="H93" s="6" t="s">
        <v>6</v>
      </c>
      <c r="I93" s="6" t="s">
        <v>7</v>
      </c>
      <c r="J93" s="6" t="s">
        <v>121</v>
      </c>
      <c r="K93" s="6" t="s">
        <v>122</v>
      </c>
      <c r="L93" s="6" t="s">
        <v>10</v>
      </c>
      <c r="M93" s="6" t="s">
        <v>11</v>
      </c>
      <c r="N93" s="6" t="s">
        <v>12</v>
      </c>
    </row>
    <row r="94" spans="1:14" x14ac:dyDescent="0.25">
      <c r="A94" s="13" t="s">
        <v>19</v>
      </c>
      <c r="B94" s="13" t="s">
        <v>20</v>
      </c>
      <c r="C94" s="13" t="s">
        <v>21</v>
      </c>
      <c r="D94" s="3">
        <v>4</v>
      </c>
      <c r="E94" s="3">
        <v>1204</v>
      </c>
      <c r="F94" s="4">
        <v>4.0133333333333336</v>
      </c>
      <c r="G94" s="3">
        <v>337</v>
      </c>
      <c r="H94" s="4">
        <v>6.74</v>
      </c>
      <c r="I94" s="10">
        <v>10.42</v>
      </c>
      <c r="J94" s="4">
        <v>2.7266666666666666</v>
      </c>
      <c r="K94" s="4">
        <v>3.6799999999999997</v>
      </c>
      <c r="L94" s="4">
        <v>7.4750830564784048</v>
      </c>
      <c r="M94" s="4">
        <v>11.002444987775062</v>
      </c>
      <c r="N94" s="4">
        <v>10.869565217391305</v>
      </c>
    </row>
    <row r="95" spans="1:14" x14ac:dyDescent="0.25">
      <c r="A95" s="13" t="s">
        <v>31</v>
      </c>
      <c r="B95" s="13" t="s">
        <v>32</v>
      </c>
      <c r="C95" s="13" t="s">
        <v>25</v>
      </c>
      <c r="D95" s="3">
        <v>5</v>
      </c>
      <c r="E95" s="3">
        <v>1221</v>
      </c>
      <c r="F95" s="4">
        <v>4.07</v>
      </c>
      <c r="G95" s="3">
        <v>341</v>
      </c>
      <c r="H95" s="4">
        <v>6.82</v>
      </c>
      <c r="I95" s="11">
        <v>10.55</v>
      </c>
      <c r="J95" s="4">
        <v>2.75</v>
      </c>
      <c r="K95" s="4">
        <v>3.7300000000000004</v>
      </c>
      <c r="L95" s="4">
        <v>7.3710073710073702</v>
      </c>
      <c r="M95" s="4">
        <v>10.909090909090908</v>
      </c>
      <c r="N95" s="4">
        <v>10.723860589812331</v>
      </c>
    </row>
    <row r="96" spans="1:14" x14ac:dyDescent="0.25">
      <c r="A96" s="13" t="s">
        <v>38</v>
      </c>
      <c r="B96" s="13" t="s">
        <v>39</v>
      </c>
      <c r="C96" s="13" t="s">
        <v>25</v>
      </c>
      <c r="D96" s="3">
        <v>3</v>
      </c>
      <c r="E96" s="3">
        <v>1259</v>
      </c>
      <c r="F96" s="4">
        <v>4.1966666666666663</v>
      </c>
      <c r="G96" s="3">
        <v>351</v>
      </c>
      <c r="H96" s="4">
        <v>7.02</v>
      </c>
      <c r="I96" s="11">
        <v>10.87</v>
      </c>
      <c r="J96" s="4">
        <v>2.8233333333333333</v>
      </c>
      <c r="K96" s="4">
        <v>3.8499999999999996</v>
      </c>
      <c r="L96" s="4">
        <v>7.148530579825259</v>
      </c>
      <c r="M96" s="4">
        <v>10.625737898465172</v>
      </c>
      <c r="N96" s="4">
        <v>10.389610389610391</v>
      </c>
    </row>
    <row r="97" spans="1:14" x14ac:dyDescent="0.25">
      <c r="A97" s="13" t="s">
        <v>106</v>
      </c>
      <c r="B97" s="13" t="s">
        <v>28</v>
      </c>
      <c r="C97" s="13" t="s">
        <v>29</v>
      </c>
      <c r="D97" s="3">
        <v>8</v>
      </c>
      <c r="E97" s="3">
        <v>1242</v>
      </c>
      <c r="F97" s="4">
        <v>4.1399999999999997</v>
      </c>
      <c r="G97" s="3">
        <v>350</v>
      </c>
      <c r="H97" s="4">
        <v>7</v>
      </c>
      <c r="I97" s="11">
        <v>10.92</v>
      </c>
      <c r="J97" s="4">
        <v>2.8600000000000003</v>
      </c>
      <c r="K97" s="4">
        <v>3.92</v>
      </c>
      <c r="L97" s="4">
        <v>7.2463768115942031</v>
      </c>
      <c r="M97" s="4">
        <v>10.489510489510488</v>
      </c>
      <c r="N97" s="4">
        <v>10.204081632653061</v>
      </c>
    </row>
    <row r="98" spans="1:14" x14ac:dyDescent="0.25">
      <c r="A98" s="13" t="s">
        <v>46</v>
      </c>
      <c r="B98" s="13" t="s">
        <v>47</v>
      </c>
      <c r="C98" s="13" t="s">
        <v>111</v>
      </c>
      <c r="D98" s="3">
        <v>2</v>
      </c>
      <c r="E98" s="3">
        <v>1245</v>
      </c>
      <c r="F98" s="4">
        <v>4.1500000000000004</v>
      </c>
      <c r="G98" s="3">
        <v>350</v>
      </c>
      <c r="H98" s="4">
        <v>7</v>
      </c>
      <c r="I98" s="11">
        <v>10.93</v>
      </c>
      <c r="J98" s="4">
        <v>2.8499999999999996</v>
      </c>
      <c r="K98" s="4">
        <v>3.9299999999999997</v>
      </c>
      <c r="L98" s="4">
        <v>7.2289156626506017</v>
      </c>
      <c r="M98" s="4">
        <v>10.526315789473685</v>
      </c>
      <c r="N98" s="4">
        <v>10.178117048346056</v>
      </c>
    </row>
    <row r="99" spans="1:14" x14ac:dyDescent="0.25">
      <c r="A99" s="13" t="s">
        <v>48</v>
      </c>
      <c r="B99" s="13" t="s">
        <v>49</v>
      </c>
      <c r="C99" s="13" t="s">
        <v>30</v>
      </c>
      <c r="D99" s="3">
        <v>7</v>
      </c>
      <c r="E99" s="3">
        <v>1261</v>
      </c>
      <c r="F99" s="4">
        <v>4.2033333333333331</v>
      </c>
      <c r="G99" s="3">
        <v>354</v>
      </c>
      <c r="H99" s="4">
        <v>7.08</v>
      </c>
      <c r="I99" s="11">
        <v>10.95</v>
      </c>
      <c r="J99" s="4">
        <v>2.8766666666666669</v>
      </c>
      <c r="K99" s="4">
        <v>3.8699999999999992</v>
      </c>
      <c r="L99" s="4">
        <v>7.1371927042030139</v>
      </c>
      <c r="M99" s="4">
        <v>10.428736964078794</v>
      </c>
      <c r="N99" s="4">
        <v>10.3359173126615</v>
      </c>
    </row>
    <row r="100" spans="1:14" x14ac:dyDescent="0.25">
      <c r="A100" s="13" t="s">
        <v>23</v>
      </c>
      <c r="B100" s="13" t="s">
        <v>24</v>
      </c>
      <c r="C100" s="13" t="s">
        <v>25</v>
      </c>
      <c r="D100" s="3">
        <v>6</v>
      </c>
      <c r="E100" s="3">
        <v>1261</v>
      </c>
      <c r="F100" s="4">
        <v>4.2033333333333331</v>
      </c>
      <c r="G100" s="3">
        <v>353</v>
      </c>
      <c r="H100" s="4">
        <v>7.06</v>
      </c>
      <c r="I100" s="11">
        <v>10.97</v>
      </c>
      <c r="J100" s="4">
        <v>2.8566666666666665</v>
      </c>
      <c r="K100" s="4">
        <v>3.910000000000001</v>
      </c>
      <c r="L100" s="4">
        <v>7.1371927042030139</v>
      </c>
      <c r="M100" s="4">
        <v>10.501750291715286</v>
      </c>
      <c r="N100" s="4">
        <v>10.230179028132989</v>
      </c>
    </row>
    <row r="101" spans="1:14" x14ac:dyDescent="0.25">
      <c r="A101" s="13" t="s">
        <v>52</v>
      </c>
      <c r="B101" s="13" t="s">
        <v>53</v>
      </c>
      <c r="C101" s="13" t="s">
        <v>71</v>
      </c>
      <c r="D101" s="3">
        <v>1</v>
      </c>
      <c r="E101" s="3">
        <v>1258</v>
      </c>
      <c r="F101" s="4">
        <v>4.1933333333333334</v>
      </c>
      <c r="G101" s="3">
        <v>355</v>
      </c>
      <c r="H101" s="4">
        <v>7.1</v>
      </c>
      <c r="I101" s="12">
        <v>11.06</v>
      </c>
      <c r="J101" s="4">
        <v>2.9066666666666663</v>
      </c>
      <c r="K101" s="4">
        <v>3.9600000000000009</v>
      </c>
      <c r="L101" s="4">
        <v>7.1542130365659773</v>
      </c>
      <c r="M101" s="4">
        <v>10.321100917431194</v>
      </c>
      <c r="N101" s="4">
        <v>10.101010101010099</v>
      </c>
    </row>
  </sheetData>
  <sortState ref="A94:N101">
    <sortCondition ref="I94:I101"/>
  </sortState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Andersson</dc:creator>
  <cp:lastModifiedBy>Andersson Håkan</cp:lastModifiedBy>
  <dcterms:created xsi:type="dcterms:W3CDTF">2016-07-31T09:04:52Z</dcterms:created>
  <dcterms:modified xsi:type="dcterms:W3CDTF">2016-08-01T13:42:42Z</dcterms:modified>
</cp:coreProperties>
</file>